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435" windowHeight="2340"/>
  </bookViews>
  <sheets>
    <sheet name="Remont Kapitalny MW " sheetId="1" r:id="rId1"/>
    <sheet name="Materiały " sheetId="2" r:id="rId2"/>
  </sheets>
  <definedNames>
    <definedName name="_xlnm._FilterDatabase" localSheetId="0" hidden="1">'Remont Kapitalny MW '!$A$7:$J$86</definedName>
    <definedName name="_xlnm.Print_Area" localSheetId="0">'Remont Kapitalny MW '!$A$2:$J$109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I73" i="1" l="1"/>
  <c r="I77" i="1" l="1"/>
  <c r="I80" i="1"/>
  <c r="I79" i="1"/>
  <c r="I85" i="1"/>
  <c r="I84" i="1" l="1"/>
  <c r="I83" i="1"/>
  <c r="I82" i="1"/>
  <c r="I81" i="1"/>
  <c r="I86" i="1"/>
  <c r="I71" i="1"/>
  <c r="F70" i="1"/>
  <c r="I70" i="1" s="1"/>
  <c r="I69" i="1"/>
  <c r="I68" i="1"/>
  <c r="I106" i="1" l="1"/>
  <c r="I96" i="1"/>
  <c r="I95" i="1"/>
  <c r="I94" i="1"/>
  <c r="I93" i="1"/>
  <c r="I92" i="1"/>
  <c r="I91" i="1"/>
  <c r="I90" i="1"/>
  <c r="I89" i="1"/>
  <c r="I31" i="1"/>
  <c r="I30" i="1"/>
  <c r="I29" i="1"/>
  <c r="I28" i="1"/>
  <c r="I24" i="1"/>
  <c r="I27" i="1"/>
  <c r="I26" i="1"/>
  <c r="I25" i="1"/>
  <c r="I23" i="1"/>
  <c r="I22" i="1"/>
  <c r="I21" i="1"/>
  <c r="I88" i="1"/>
  <c r="I87" i="1"/>
  <c r="I101" i="1"/>
  <c r="I100" i="1"/>
  <c r="I39" i="1"/>
  <c r="I15" i="1" l="1"/>
  <c r="I14" i="1"/>
  <c r="I13" i="1"/>
  <c r="I66" i="1"/>
  <c r="I65" i="1"/>
  <c r="I64" i="1"/>
  <c r="I105" i="1"/>
  <c r="I60" i="1"/>
  <c r="I49" i="1"/>
  <c r="I41" i="1" l="1"/>
  <c r="I44" i="1"/>
  <c r="I40" i="1"/>
  <c r="I38" i="1"/>
  <c r="I36" i="1"/>
  <c r="I35" i="1"/>
  <c r="I34" i="1"/>
  <c r="I33" i="1"/>
  <c r="I32" i="1"/>
  <c r="I43" i="1"/>
  <c r="I42" i="1"/>
  <c r="I37" i="1"/>
  <c r="I45" i="1"/>
  <c r="I104" i="1"/>
  <c r="I108" i="1"/>
  <c r="I107" i="1"/>
  <c r="I67" i="1"/>
  <c r="I103" i="1"/>
  <c r="I102" i="1"/>
  <c r="I97" i="1"/>
  <c r="I20" i="1"/>
  <c r="I72" i="1" l="1"/>
  <c r="I76" i="1" l="1"/>
  <c r="I75" i="1"/>
  <c r="I74" i="1"/>
  <c r="I52" i="1"/>
  <c r="I11" i="1"/>
  <c r="I63" i="1"/>
  <c r="I62" i="1"/>
  <c r="I61" i="1"/>
  <c r="I51" i="1"/>
  <c r="I19" i="1"/>
  <c r="I59" i="1"/>
  <c r="I58" i="1"/>
  <c r="I57" i="1"/>
  <c r="I56" i="1"/>
  <c r="I55" i="1"/>
  <c r="I54" i="1"/>
  <c r="I53" i="1"/>
  <c r="I47" i="1"/>
  <c r="I17" i="1"/>
  <c r="I16" i="1"/>
  <c r="I12" i="1"/>
  <c r="I50" i="1" l="1"/>
  <c r="I48" i="1" l="1"/>
  <c r="I46" i="1"/>
  <c r="I18" i="1"/>
  <c r="I10" i="1"/>
  <c r="I9" i="1"/>
  <c r="I8" i="1" l="1"/>
</calcChain>
</file>

<file path=xl/sharedStrings.xml><?xml version="1.0" encoding="utf-8"?>
<sst xmlns="http://schemas.openxmlformats.org/spreadsheetml/2006/main" count="551" uniqueCount="255">
  <si>
    <t>Przedmiot zlecenia:</t>
  </si>
  <si>
    <t>Lp</t>
  </si>
  <si>
    <t>Podstawa wyceny</t>
  </si>
  <si>
    <t>Pozycja ZNPRW</t>
  </si>
  <si>
    <t>j.m</t>
  </si>
  <si>
    <t>Norma</t>
  </si>
  <si>
    <t>Ilość</t>
  </si>
  <si>
    <t>współczynnik</t>
  </si>
  <si>
    <t>Ilość rbg</t>
  </si>
  <si>
    <t>Uwagi</t>
  </si>
  <si>
    <t>kpl.</t>
  </si>
  <si>
    <t>szt.</t>
  </si>
  <si>
    <t xml:space="preserve">Nazwa </t>
  </si>
  <si>
    <t>szt</t>
  </si>
  <si>
    <t>Regulacja naciągu zespołu sprężyn</t>
  </si>
  <si>
    <t>ZNPRR 13</t>
  </si>
  <si>
    <t xml:space="preserve">Wykonawca : </t>
  </si>
  <si>
    <t xml:space="preserve">Nr zlecenia PM </t>
  </si>
  <si>
    <t xml:space="preserve">Zakres prac :                                                                     </t>
  </si>
  <si>
    <t xml:space="preserve">Data: </t>
  </si>
  <si>
    <t xml:space="preserve">Otwarcie i zamknięcie włazów z wymianą uszczelnienia do odsiewacza 2szt, </t>
  </si>
  <si>
    <t xml:space="preserve">Mycie komory mielenia </t>
  </si>
  <si>
    <t xml:space="preserve">Mycie komory zabieraków </t>
  </si>
  <si>
    <t xml:space="preserve">Wymiana wodzików 4szt. </t>
  </si>
  <si>
    <t xml:space="preserve">Wymiana uszczelnienia pokrywy wodzika 4szt. </t>
  </si>
  <si>
    <t>Wymiana  blach oporowych
wodzika (czynne i bierne ) (komplet blach dla jednego wodzika)</t>
  </si>
  <si>
    <t>Wymiana zabieraka pirytowego.</t>
  </si>
  <si>
    <t xml:space="preserve">Wymiana segmentu podłogi komory pirytowej </t>
  </si>
  <si>
    <t>Demontaż i montaż górnej klapy pirytowej z regeneracją.</t>
  </si>
  <si>
    <t xml:space="preserve">Pomiary elementów mielących </t>
  </si>
  <si>
    <t>Wymiana zespołu sprężyn dociskowych - przy
zamontowanym odsiewaczu lub przekładni.</t>
  </si>
  <si>
    <t>Wymiana uszczelnienia jarzma (sznura).</t>
  </si>
  <si>
    <t>Demontaż i montaż osłony sprzęgła PULVIS.</t>
  </si>
  <si>
    <t>Wykonanie i wymiana gum sprzęgła PULVIS.</t>
  </si>
  <si>
    <t>Czyszczenie przekładni z zewnątrz.</t>
  </si>
  <si>
    <t>Wymiana osłony sprzęgła pompki olejowej.</t>
  </si>
  <si>
    <t xml:space="preserve">demontaż /montaż </t>
  </si>
  <si>
    <t>Wymiana sprzęgła pompki olejowej.</t>
  </si>
  <si>
    <t>Remont instalacji olejowej (kontrola rozpływu,
udrożnienie, regulacja ciśnienia, czyszczenie filtra).</t>
  </si>
  <si>
    <t>Wymiana sznura na wzierniku leja pirytowego</t>
  </si>
  <si>
    <t>Uruchomienie włazu. (odsiewacz 2szt )</t>
  </si>
  <si>
    <t>dcm2</t>
  </si>
  <si>
    <t>Kal. 7/TP/2009</t>
  </si>
  <si>
    <t>poz.1</t>
  </si>
  <si>
    <t xml:space="preserve">Oględziny i przesterowanie  żaluzji rozdzielacza pyłu weglowego </t>
  </si>
  <si>
    <t>poz.2</t>
  </si>
  <si>
    <t xml:space="preserve">Wymiana pióra żaluzji </t>
  </si>
  <si>
    <t>poz.6</t>
  </si>
  <si>
    <t xml:space="preserve">poz.5 </t>
  </si>
  <si>
    <t xml:space="preserve">poz.2 </t>
  </si>
  <si>
    <t>poz.3</t>
  </si>
  <si>
    <t>poz.9</t>
  </si>
  <si>
    <t>poz.10</t>
  </si>
  <si>
    <t>poz.11</t>
  </si>
  <si>
    <t xml:space="preserve">Konserwacja  </t>
  </si>
  <si>
    <t xml:space="preserve">czyszczenie ,konserwacja elementów </t>
  </si>
  <si>
    <t xml:space="preserve">Mycie poziomu 0m </t>
  </si>
  <si>
    <t>Kal.05/MU/2017</t>
  </si>
  <si>
    <t>Kal.1/MP/2017</t>
  </si>
  <si>
    <t xml:space="preserve">Ustawianie i spawanie blachy zabezpieczającej wodziki </t>
  </si>
  <si>
    <t>Przygotowanie miejsca pracy do wymiany króćców , wstawek i kolan poz. +9m</t>
  </si>
  <si>
    <t>Ruch próbny młyna:</t>
  </si>
  <si>
    <t>123b</t>
  </si>
  <si>
    <t xml:space="preserve">Zagospodarowanie i likwidacja miejsca pracy dla remontów średnich (powyżej 1200rbg) </t>
  </si>
  <si>
    <t>1c</t>
  </si>
  <si>
    <t xml:space="preserve">Wymiana odsiewacza (odpalenie i pospawanie: 
pyłoprzewodów, rury zsypowej, rury parowej, barier 
części środkowej odsiewacza oraz pospawanie głowicy 
i wymiana uszczelnienia). </t>
  </si>
  <si>
    <t>Wymiana rury wsypowej (od króćca do głowicy).</t>
  </si>
  <si>
    <t xml:space="preserve">Wymiana zsypu podajnika </t>
  </si>
  <si>
    <t>Wymiana kompensatora rury zsypowej</t>
  </si>
  <si>
    <t>Montaż króćców pomiarowych.</t>
  </si>
  <si>
    <t>Regeneracja komory mielenia (spawanie wykładziny, nakładki).</t>
  </si>
  <si>
    <t>m2</t>
  </si>
  <si>
    <t>Regeneracja komory mielenia (spawanie ubytków erozyjnych).</t>
  </si>
  <si>
    <t>Wymiana uszczelnienia połączenia komory z podstawą (odkręcenie, dokręcenie i podniesienie komory mielenia).</t>
  </si>
  <si>
    <t>kpl</t>
  </si>
  <si>
    <t>Wymiana dolnej klapy pirytowej z wymianą uszczelnienia.</t>
  </si>
  <si>
    <t>Wymiana lub demontaż i montaż korpusu powietrza uszczelniającego.</t>
  </si>
  <si>
    <t>Wymiana pierścienia oporowego i dociskowego.</t>
  </si>
  <si>
    <t>Wymiana kuli.</t>
  </si>
  <si>
    <t>Wymiana pierścienia miażdżącego z montażem wpustów i ułożeniem.</t>
  </si>
  <si>
    <t>Czyszczenie jarzma pod pierścieniem miażdżącym.</t>
  </si>
  <si>
    <t>Wymiana pokrywy jarzma.</t>
  </si>
  <si>
    <t>Wymiana jarzma (z rozsprzęgleniem i zesprzęgleniem oraz demontażem uszczelnień.</t>
  </si>
  <si>
    <t xml:space="preserve">Wykonanie i wspawanie zamków zabezpieczających 
pierścienie. </t>
  </si>
  <si>
    <t>Wymiana lub demontaż i montaż pierścieni uszczelniających jarzmo.</t>
  </si>
  <si>
    <t>Demontaż i montaż rurociągu powietrza 
uszczelniającego (odcinek od dennicy do przepustnicy 
odcinającej)</t>
  </si>
  <si>
    <t>Wymiana lub demontaż i montaż sworznia wodzika</t>
  </si>
  <si>
    <t xml:space="preserve">Zabezpieczenie wodzika przed wysuwaniem </t>
  </si>
  <si>
    <t>Wykonanie spoiny uszczelniającej lub mocującej.</t>
  </si>
  <si>
    <t xml:space="preserve">Dokręcenie śrub mocujących przekładnię (z demon tażem i montażem kołpaków). </t>
  </si>
  <si>
    <t>Udrożnienie lub wymiana odcinka przewodu doprowadzającego powietrze do klapy odcinającej.</t>
  </si>
  <si>
    <t>Udrażnianie instalcji pomiaru ciśnienia powietrza uszczelniajacego</t>
  </si>
  <si>
    <t>Kal. 03/MB.MW/2018</t>
  </si>
  <si>
    <t>Otwracie drzwi (Rozkręcenie zwory głownej z uruchomieniem , Demontaż 8 sworzni dociskowychdrzwi montażowe z uruchomieniem , demontaż blokady drzwi )</t>
  </si>
  <si>
    <t>Zamknięcie drzwi montażowych (skręcenie zwory głównej , montaż sworzni dociskowych dociągnięcie drzwi montażowych do korpusu młyna 8szt. Montaż blokady drzwi )</t>
  </si>
  <si>
    <t>m</t>
  </si>
  <si>
    <t>Wymiana segmentu pierścienia przelotowego lub demontaż i montaż z regeneracją.</t>
  </si>
  <si>
    <t>1/MP/2011</t>
  </si>
  <si>
    <t xml:space="preserve">Demontaż Butli SRD na rurze zsypowej </t>
  </si>
  <si>
    <t>poz.17</t>
  </si>
  <si>
    <t xml:space="preserve">montaż Butli SRD na rurze zsypowej </t>
  </si>
  <si>
    <t>poz.18</t>
  </si>
  <si>
    <t xml:space="preserve">Demontaż Butli SRD na pyłoprzewodzie </t>
  </si>
  <si>
    <t xml:space="preserve">montaż Butli SRD na na pyłoprzewodzie </t>
  </si>
  <si>
    <t>poz.19</t>
  </si>
  <si>
    <t>poz.20</t>
  </si>
  <si>
    <t>ZNPRR 16</t>
  </si>
  <si>
    <t>Kalkulacja</t>
  </si>
  <si>
    <t xml:space="preserve">Wymiana króćca Butli SRD </t>
  </si>
  <si>
    <t>ZNPRR 11</t>
  </si>
  <si>
    <t>33 b</t>
  </si>
  <si>
    <t>kal.1/MP/2011</t>
  </si>
  <si>
    <t>poz.13</t>
  </si>
  <si>
    <t xml:space="preserve">Demontaż butli HRD na głowicy wylotowej </t>
  </si>
  <si>
    <t xml:space="preserve">Demontaż głowicy i membrany HRD na głowicy wylotowej </t>
  </si>
  <si>
    <t>poz.14</t>
  </si>
  <si>
    <t xml:space="preserve">Montaż butli HRD na głowicy wylotowej </t>
  </si>
  <si>
    <t xml:space="preserve">Montaż głowicy i membrany HRD na głowicy wylotowej </t>
  </si>
  <si>
    <t>poz.15</t>
  </si>
  <si>
    <t>poz.16</t>
  </si>
  <si>
    <t>kal.2/MP/2011</t>
  </si>
  <si>
    <t xml:space="preserve">Wykonanie otworu pod kołnierz butli HRD </t>
  </si>
  <si>
    <t>poz. 1</t>
  </si>
  <si>
    <t>Pasowanie , ustawianie i spawanie kołnierza do butli HRD</t>
  </si>
  <si>
    <t xml:space="preserve">poz.3 </t>
  </si>
  <si>
    <t>Dopasowanie , ustawianie na tulei roboczej , spawanie konstrukcji pod butle HRD</t>
  </si>
  <si>
    <t xml:space="preserve">Demontaż butli HRD na odsiewaczu </t>
  </si>
  <si>
    <t xml:space="preserve">Demontaż głowicy i membrany HRD na odsiewaczu </t>
  </si>
  <si>
    <t>poz.12</t>
  </si>
  <si>
    <t xml:space="preserve">Demontaż butli HRD na komorze pirytowej </t>
  </si>
  <si>
    <t xml:space="preserve">Demontaż głowicy i membrany HRD na  komorze pirytowej </t>
  </si>
  <si>
    <t xml:space="preserve">Montaż głowicy i membrany HRD na  komorze pirytowej </t>
  </si>
  <si>
    <t xml:space="preserve">Montaż głowicy i membrany HRD na odsiewaczu </t>
  </si>
  <si>
    <t xml:space="preserve">Demontaż butli HRD na kanale gorącego powietrza </t>
  </si>
  <si>
    <t xml:space="preserve">Demontaż głowicy i membrany HRD na kanale gorącego powietrza </t>
  </si>
  <si>
    <t xml:space="preserve">Montaż butli HRD na na kanale gorącego powietrza </t>
  </si>
  <si>
    <t xml:space="preserve">Montaż głowicy i membrany HRD na kanale gorącego powietrza </t>
  </si>
  <si>
    <t>poz.7</t>
  </si>
  <si>
    <t>poz.8</t>
  </si>
  <si>
    <t xml:space="preserve">Montaż butli HRD  na odsiewaczu </t>
  </si>
  <si>
    <t xml:space="preserve">Montaż butli HRD  na  komorze pirytowej </t>
  </si>
  <si>
    <t>Otwarcie i zamknięcie włazów z wymianą uszczelnienia do komory pirytowej 3szt</t>
  </si>
  <si>
    <t xml:space="preserve">Wymiana uszczelnienia drzwi montażowych </t>
  </si>
  <si>
    <t xml:space="preserve">Regeneracja włazu (przez napawanie). </t>
  </si>
  <si>
    <t>Wymiana konstrukcji Butli SRD</t>
  </si>
  <si>
    <t xml:space="preserve">Wymiana kanału gorącego powietrza przy młynie </t>
  </si>
  <si>
    <t>ZNPRR 12</t>
  </si>
  <si>
    <t>1.4 b</t>
  </si>
  <si>
    <t>1.4 a</t>
  </si>
  <si>
    <t>dcm2/0,1m</t>
  </si>
  <si>
    <t xml:space="preserve">Badania spoin  NDT -VT, PT </t>
  </si>
  <si>
    <t>Przygotowanie spoin  do badań NDT (VT, PT)</t>
  </si>
  <si>
    <t xml:space="preserve">Wymiana konstrukcji pod pokrywą jarzma. </t>
  </si>
  <si>
    <t xml:space="preserve">sprawdzić w porozumieniu z obsługą drożność oraz szczelność  instalcji pary do gaszenia pożaru </t>
  </si>
  <si>
    <t>Podłoga komory mielenia , wykonać badania NDT spoin</t>
  </si>
  <si>
    <t>Konstrukcja podłogi komory mielenia , wykonać badania NDT spoin</t>
  </si>
  <si>
    <t>wykonać badania NDT spoin</t>
  </si>
  <si>
    <t>Wymiana  poz.1 ,2 rys. 1-0391 wykonać badania NDT spoin</t>
  </si>
  <si>
    <t xml:space="preserve">3a </t>
  </si>
  <si>
    <t xml:space="preserve">86 rbg - 2 spoiny (2 *10 rbg)  Kroćce  na głowicy wylotowej odsiewacza 2szt. </t>
  </si>
  <si>
    <t xml:space="preserve">34 rbg - 2 spoiny (2 *10 rbg)  Kroćce  na głowicy wylotowej odsiewacza 2szt.  Wykonane z wstawki mimośrodowej </t>
  </si>
  <si>
    <t>Wymiana wstawki  wylotowej str L i P  Młyna</t>
  </si>
  <si>
    <t>ZNPRR IV</t>
  </si>
  <si>
    <t>4</t>
  </si>
  <si>
    <t xml:space="preserve">Pierwsze połączenie skrecane liczone od głowicy wylotowej 2szt. </t>
  </si>
  <si>
    <t>Wykonanie połaczenia  skręcanego  kołnierzy str L i P  Młyna</t>
  </si>
  <si>
    <t xml:space="preserve">Drugie  połączenie skrecane liczone od głowicy wylotowej </t>
  </si>
  <si>
    <t>5b</t>
  </si>
  <si>
    <t>Konieczność wykonania kalkulacji;wykonać badania NDT spoin ok 4 rbg</t>
  </si>
  <si>
    <t>Konieczność wykonania kalkulacji;wykonać badania NDT spoin ok 2 rbg</t>
  </si>
  <si>
    <t>4b</t>
  </si>
  <si>
    <t xml:space="preserve">Wykonanie połaczenia  skręcanego  kołnierzy str L  i P </t>
  </si>
  <si>
    <t xml:space="preserve">Odkręcenie  oraz zakręcenie włazu z wymianą uszczelnienia </t>
  </si>
  <si>
    <t xml:space="preserve">60 rbg - 2 spoiny Konieczność wykonania kalkulacji DW588x1790 , DW588x 1490 ok 40 rbg  </t>
  </si>
  <si>
    <t xml:space="preserve">40 rbg - 2 spoinyKonieczność wykonania kalkulacji DW588x890 , DW588x 750 ok 20 rbg MW 1-3 nie posiada wstawki ceramicznej str. P </t>
  </si>
  <si>
    <t xml:space="preserve">Wymiana  kolana  nad młynem  DW588 90 stopni </t>
  </si>
  <si>
    <t>Wymiana  wstawki z wykladziną ceramiczną  DW588x 890 lub DW588x 750</t>
  </si>
  <si>
    <t xml:space="preserve">Wymiana wstawki z wykladziną ceramiczną  DW588x 1790 lub DW588x 1490 </t>
  </si>
  <si>
    <t xml:space="preserve">Trzecie   połączenie skrecane liczone od głowicy wylotowej 2szt. </t>
  </si>
  <si>
    <t>Demontaż i montaż rurociągu - przemieszczenie
w miejscu (np. do korekcji ułożenia): a) odcinka rurociągu Dz. 610 do 4 m</t>
  </si>
  <si>
    <t>40a</t>
  </si>
  <si>
    <t>26 rbg- 2* 1 spoina (52-20)</t>
  </si>
  <si>
    <t>Odpalenie zbędnych kołnierzy.</t>
  </si>
  <si>
    <t xml:space="preserve">Spawanie kołnierzy </t>
  </si>
  <si>
    <t>Regeneracja przez spawanie nakładek, napawanie,wstawianie wstawek na: kolanach, dyszach, łukach,króćcach przejściowych i wstawkach mimośrodowych.</t>
  </si>
  <si>
    <t>suma</t>
  </si>
  <si>
    <t xml:space="preserve">Wartość Materiałów </t>
  </si>
  <si>
    <t>Zagospodarowanie i likwidacja miejsca pracy dla
pyłoprzewodów na poziomie od +12 m do +2 m</t>
  </si>
  <si>
    <t>2a</t>
  </si>
  <si>
    <t xml:space="preserve">ZNPRR </t>
  </si>
  <si>
    <t xml:space="preserve">MW Remont kapitalny młyna  węglowego </t>
  </si>
  <si>
    <t>ZNPRR 7</t>
  </si>
  <si>
    <t>Lp.</t>
  </si>
  <si>
    <t xml:space="preserve">Nazwa materiału </t>
  </si>
  <si>
    <t xml:space="preserve">ilość </t>
  </si>
  <si>
    <t xml:space="preserve">jenostka miary </t>
  </si>
  <si>
    <t xml:space="preserve">Wykaz materiałów do remontu kapitalnego młyna węglowego </t>
  </si>
  <si>
    <t>mb</t>
  </si>
  <si>
    <t>Śruba M24 x130, nakrętka, podkładka</t>
  </si>
  <si>
    <t>wg potrzeb</t>
  </si>
  <si>
    <t>Śruba M20x80, nakrętka , podkładka płaska.</t>
  </si>
  <si>
    <t xml:space="preserve">Śruba M16x80 , nakrętka ,podkładka </t>
  </si>
  <si>
    <t xml:space="preserve">Śruba M 16x 60 , nakrętka, podkładka płaska </t>
  </si>
  <si>
    <t>Śruba M 10 x50, nakrętka ,podkładka płaska</t>
  </si>
  <si>
    <t>Śruba M 12x20</t>
  </si>
  <si>
    <t>Śruba M10 x50, nakrętka, podkładka</t>
  </si>
  <si>
    <t>Śruba M8x60,nakrętka, podkładka.</t>
  </si>
  <si>
    <r>
      <t xml:space="preserve">Podkładka </t>
    </r>
    <r>
      <rPr>
        <sz val="12"/>
        <color theme="1"/>
        <rFont val="Symbol"/>
        <family val="1"/>
        <charset val="2"/>
      </rPr>
      <t>f</t>
    </r>
    <r>
      <rPr>
        <sz val="12"/>
        <color theme="1"/>
        <rFont val="Times New Roman"/>
        <family val="1"/>
        <charset val="238"/>
      </rPr>
      <t xml:space="preserve"> 30 płaska</t>
    </r>
  </si>
  <si>
    <t>Śruba M20 x 80, nakrętka, podkładka.</t>
  </si>
  <si>
    <t>Śruba M10x 50, nakrętka ,podkładka</t>
  </si>
  <si>
    <r>
      <t xml:space="preserve">Płyta gumowa zbrojona </t>
    </r>
    <r>
      <rPr>
        <sz val="12"/>
        <color theme="1"/>
        <rFont val="Symbol"/>
        <family val="1"/>
        <charset val="2"/>
      </rPr>
      <t>¹</t>
    </r>
    <r>
      <rPr>
        <sz val="12"/>
        <color theme="1"/>
        <rFont val="Times New Roman"/>
        <family val="1"/>
        <charset val="238"/>
      </rPr>
      <t xml:space="preserve"> 6 mm</t>
    </r>
  </si>
  <si>
    <t>m 2</t>
  </si>
  <si>
    <t>Śruba M16 x60, nakrętka, podkładka</t>
  </si>
  <si>
    <t>Śruba M30x110, nakrętka, podkładka sprężysta.</t>
  </si>
  <si>
    <t>Ceownik C65</t>
  </si>
  <si>
    <r>
      <t xml:space="preserve">Taśma gumowa zbrojona </t>
    </r>
    <r>
      <rPr>
        <sz val="12"/>
        <color theme="1"/>
        <rFont val="Symbol"/>
        <family val="1"/>
        <charset val="2"/>
      </rPr>
      <t>¹</t>
    </r>
    <r>
      <rPr>
        <sz val="12"/>
        <color theme="1"/>
        <rFont val="Times New Roman"/>
        <family val="1"/>
        <charset val="238"/>
      </rPr>
      <t xml:space="preserve"> 20mm</t>
    </r>
  </si>
  <si>
    <t>Nakrętka M30, podkładka płaska</t>
  </si>
  <si>
    <t>Nakrętka M48</t>
  </si>
  <si>
    <r>
      <t xml:space="preserve">Płyta klingeryt  </t>
    </r>
    <r>
      <rPr>
        <sz val="12"/>
        <color theme="1"/>
        <rFont val="Symbol"/>
        <family val="1"/>
        <charset val="2"/>
      </rPr>
      <t>¹</t>
    </r>
    <r>
      <rPr>
        <sz val="12"/>
        <color theme="1"/>
        <rFont val="Times New Roman"/>
        <family val="1"/>
        <charset val="238"/>
      </rPr>
      <t>2 mm</t>
    </r>
  </si>
  <si>
    <r>
      <t xml:space="preserve">Blacha </t>
    </r>
    <r>
      <rPr>
        <sz val="12"/>
        <color theme="1"/>
        <rFont val="Symbol"/>
        <family val="1"/>
        <charset val="2"/>
      </rPr>
      <t>¹</t>
    </r>
    <r>
      <rPr>
        <sz val="12"/>
        <color theme="1"/>
        <rFont val="Times New Roman"/>
        <family val="1"/>
        <charset val="238"/>
      </rPr>
      <t xml:space="preserve"> 20 mm</t>
    </r>
  </si>
  <si>
    <r>
      <t xml:space="preserve">Pręt stalowy </t>
    </r>
    <r>
      <rPr>
        <sz val="12"/>
        <color theme="1"/>
        <rFont val="Symbol"/>
        <family val="1"/>
        <charset val="2"/>
      </rPr>
      <t>f</t>
    </r>
    <r>
      <rPr>
        <sz val="12"/>
        <color theme="1"/>
        <rFont val="Times New Roman"/>
        <family val="1"/>
        <charset val="238"/>
      </rPr>
      <t xml:space="preserve"> 8</t>
    </r>
  </si>
  <si>
    <r>
      <t xml:space="preserve">Pręt stalowy </t>
    </r>
    <r>
      <rPr>
        <sz val="12"/>
        <color theme="1"/>
        <rFont val="Symbol"/>
        <family val="1"/>
        <charset val="2"/>
      </rPr>
      <t>f</t>
    </r>
    <r>
      <rPr>
        <sz val="12"/>
        <color theme="1"/>
        <rFont val="Times New Roman"/>
        <family val="1"/>
        <charset val="238"/>
      </rPr>
      <t xml:space="preserve"> 10</t>
    </r>
  </si>
  <si>
    <t>Kątownik 40x40</t>
  </si>
  <si>
    <r>
      <t xml:space="preserve">Blacha stalowa czarna ST3S </t>
    </r>
    <r>
      <rPr>
        <sz val="12"/>
        <color theme="1"/>
        <rFont val="Symbol"/>
        <family val="1"/>
        <charset val="2"/>
      </rPr>
      <t>¹</t>
    </r>
    <r>
      <rPr>
        <sz val="12"/>
        <color theme="1"/>
        <rFont val="Times New Roman"/>
        <family val="1"/>
        <charset val="238"/>
      </rPr>
      <t xml:space="preserve"> 2 mm</t>
    </r>
  </si>
  <si>
    <r>
      <t xml:space="preserve">Blacha stalowa czarna ST3S </t>
    </r>
    <r>
      <rPr>
        <sz val="12"/>
        <color theme="1"/>
        <rFont val="Symbol"/>
        <family val="1"/>
        <charset val="2"/>
      </rPr>
      <t>¹</t>
    </r>
    <r>
      <rPr>
        <sz val="12"/>
        <color theme="1"/>
        <rFont val="Times New Roman"/>
        <family val="1"/>
        <charset val="238"/>
      </rPr>
      <t xml:space="preserve"> 5 mm</t>
    </r>
  </si>
  <si>
    <r>
      <t xml:space="preserve">Blacha stalowa czarna ST3S </t>
    </r>
    <r>
      <rPr>
        <sz val="12"/>
        <color theme="1"/>
        <rFont val="Symbol"/>
        <family val="1"/>
        <charset val="2"/>
      </rPr>
      <t>¹</t>
    </r>
    <r>
      <rPr>
        <sz val="12"/>
        <color theme="1"/>
        <rFont val="Times New Roman"/>
        <family val="1"/>
        <charset val="238"/>
      </rPr>
      <t xml:space="preserve"> 10 mm</t>
    </r>
  </si>
  <si>
    <t>Podkładka sprężysta 16,3</t>
  </si>
  <si>
    <t>Śruba M16x50</t>
  </si>
  <si>
    <t>Śruba M16 x35, nakrętka, podkładka.</t>
  </si>
  <si>
    <t>Śruba M16 x70, nakrętka, podkładka</t>
  </si>
  <si>
    <t>Nakrętka M16</t>
  </si>
  <si>
    <r>
      <t xml:space="preserve">Szczeliwo ceramiczne </t>
    </r>
    <r>
      <rPr>
        <sz val="12"/>
        <color theme="1"/>
        <rFont val="Times New Roman"/>
        <family val="1"/>
        <charset val="238"/>
      </rPr>
      <t>kw 4x4</t>
    </r>
  </si>
  <si>
    <r>
      <t xml:space="preserve">Szczeliwo ceramiczne </t>
    </r>
    <r>
      <rPr>
        <sz val="12"/>
        <color theme="1"/>
        <rFont val="Times New Roman"/>
        <family val="1"/>
        <charset val="238"/>
      </rPr>
      <t xml:space="preserve"> kw 10x10 grafit</t>
    </r>
  </si>
  <si>
    <r>
      <t xml:space="preserve">Szczeliwo ceramiczne </t>
    </r>
    <r>
      <rPr>
        <sz val="12"/>
        <color theme="1"/>
        <rFont val="Times New Roman"/>
        <family val="1"/>
        <charset val="238"/>
      </rPr>
      <t>kw 10x10</t>
    </r>
  </si>
  <si>
    <r>
      <t>Szczeliwo ceramiczne</t>
    </r>
    <r>
      <rPr>
        <sz val="12"/>
        <color theme="1"/>
        <rFont val="Times New Roman"/>
        <family val="1"/>
        <charset val="238"/>
      </rPr>
      <t xml:space="preserve"> kw 10x10</t>
    </r>
  </si>
  <si>
    <r>
      <t xml:space="preserve">Szczeliwo ceramiczne </t>
    </r>
    <r>
      <rPr>
        <sz val="12"/>
        <color theme="1"/>
        <rFont val="Times New Roman"/>
        <family val="1"/>
        <charset val="238"/>
      </rPr>
      <t>kw 20x20</t>
    </r>
  </si>
  <si>
    <r>
      <t xml:space="preserve">Szczeliwo ceramiczne </t>
    </r>
    <r>
      <rPr>
        <sz val="12"/>
        <color theme="1"/>
        <rFont val="Times New Roman"/>
        <family val="1"/>
        <charset val="238"/>
      </rPr>
      <t>kw 25x25</t>
    </r>
  </si>
  <si>
    <r>
      <t xml:space="preserve">Szczeliwo ceramiczne grafitowane  </t>
    </r>
    <r>
      <rPr>
        <sz val="12"/>
        <color theme="1"/>
        <rFont val="Times New Roman"/>
        <family val="1"/>
        <charset val="238"/>
      </rPr>
      <t>kw 20x20, 22x22, 25x25.</t>
    </r>
  </si>
  <si>
    <t>Śruba M24 x120</t>
  </si>
  <si>
    <t xml:space="preserve">Nakrętka M24 </t>
  </si>
  <si>
    <t xml:space="preserve">Nakrętka M24 zabezpieczająca klatkowa </t>
  </si>
  <si>
    <t>Uszczelki  Barlen 5x fi 772/fi 616</t>
  </si>
  <si>
    <t>Uszczelki  Barlen 5x fi 568/fi 468</t>
  </si>
  <si>
    <t>Ceownik C 200</t>
  </si>
  <si>
    <r>
      <t xml:space="preserve">Blacha stalowa czarna ST3S </t>
    </r>
    <r>
      <rPr>
        <sz val="12"/>
        <color theme="1"/>
        <rFont val="Symbol"/>
        <family val="1"/>
        <charset val="2"/>
      </rPr>
      <t>¹</t>
    </r>
    <r>
      <rPr>
        <sz val="12"/>
        <color theme="1"/>
        <rFont val="Times New Roman"/>
        <family val="1"/>
        <charset val="238"/>
      </rPr>
      <t xml:space="preserve"> 14 mm</t>
    </r>
  </si>
  <si>
    <t>kg</t>
  </si>
  <si>
    <t xml:space="preserve">Śruba specjalna  M20 x80, nakrętka, </t>
  </si>
  <si>
    <t>Śruba M10 x30 , podkładka</t>
  </si>
  <si>
    <t>Zawleczka stalowa fi 6,3x112</t>
  </si>
  <si>
    <t xml:space="preserve">Śruba M16x65 z łbem młoteczkowych </t>
  </si>
  <si>
    <t xml:space="preserve">Podkladki M30 spreżyste </t>
  </si>
  <si>
    <t xml:space="preserve">Uwagi </t>
  </si>
  <si>
    <t xml:space="preserve"> Remont kapitalny młyna węglowego </t>
  </si>
  <si>
    <t xml:space="preserve">Usuwanie usterek stwierdzonych po odstawieniu do remontu </t>
  </si>
  <si>
    <t xml:space="preserve">Ilość RBG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</si>
</sst>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color theme="1"/>
      <name val="Symbol"/>
      <family val="1"/>
      <charset val="2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44" fontId="0" fillId="0" borderId="0" xfId="0" applyNumberFormat="1"/>
    <xf numFmtId="1" fontId="0" fillId="0" borderId="0" xfId="0" applyNumberFormat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1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5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Fill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4" fillId="0" borderId="1" xfId="0" applyFont="1" applyBorder="1"/>
    <xf numFmtId="0" fontId="7" fillId="0" borderId="1" xfId="0" applyFont="1" applyFill="1" applyBorder="1"/>
    <xf numFmtId="0" fontId="9" fillId="0" borderId="1" xfId="0" applyFont="1" applyBorder="1"/>
    <xf numFmtId="0" fontId="6" fillId="0" borderId="1" xfId="0" applyFont="1" applyBorder="1"/>
    <xf numFmtId="0" fontId="6" fillId="0" borderId="1" xfId="0" applyFont="1" applyFill="1" applyBorder="1"/>
    <xf numFmtId="0" fontId="7" fillId="0" borderId="5" xfId="0" applyFont="1" applyFill="1" applyBorder="1"/>
    <xf numFmtId="0" fontId="9" fillId="0" borderId="1" xfId="0" applyFont="1" applyBorder="1" applyAlignment="1">
      <alignment wrapText="1"/>
    </xf>
    <xf numFmtId="0" fontId="0" fillId="0" borderId="6" xfId="0" applyBorder="1"/>
    <xf numFmtId="0" fontId="9" fillId="0" borderId="1" xfId="0" applyFont="1" applyFill="1" applyBorder="1"/>
    <xf numFmtId="9" fontId="0" fillId="0" borderId="1" xfId="0" applyNumberFormat="1" applyFill="1" applyBorder="1" applyAlignment="1">
      <alignment horizontal="left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" fontId="2" fillId="0" borderId="3" xfId="0" applyNumberFormat="1" applyFont="1" applyBorder="1" applyAlignment="1">
      <alignment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9"/>
  <sheetViews>
    <sheetView tabSelected="1" zoomScaleNormal="100" workbookViewId="0">
      <selection activeCell="C12" sqref="C12"/>
    </sheetView>
  </sheetViews>
  <sheetFormatPr defaultRowHeight="15"/>
  <cols>
    <col min="1" max="1" width="6" customWidth="1"/>
    <col min="2" max="2" width="19.7109375" customWidth="1"/>
    <col min="3" max="3" width="71.7109375" customWidth="1"/>
    <col min="4" max="4" width="17.28515625" customWidth="1"/>
    <col min="5" max="5" width="14" customWidth="1"/>
    <col min="7" max="7" width="9.85546875" bestFit="1" customWidth="1"/>
    <col min="9" max="9" width="11.140625" customWidth="1"/>
    <col min="10" max="10" width="42.140625" customWidth="1"/>
    <col min="12" max="12" width="15.140625" customWidth="1"/>
    <col min="13" max="13" width="19.42578125" customWidth="1"/>
  </cols>
  <sheetData>
    <row r="1" spans="1:13">
      <c r="A1" s="63"/>
      <c r="B1" s="64"/>
      <c r="C1" s="64"/>
      <c r="D1" s="64"/>
      <c r="E1" s="64"/>
      <c r="F1" s="64"/>
      <c r="G1" s="64"/>
      <c r="H1" s="64"/>
      <c r="I1" s="64"/>
      <c r="J1" s="65"/>
    </row>
    <row r="2" spans="1:13" ht="24.75" customHeight="1">
      <c r="A2" s="66" t="s">
        <v>0</v>
      </c>
      <c r="B2" s="66"/>
      <c r="C2" s="67" t="s">
        <v>190</v>
      </c>
      <c r="D2" s="67"/>
      <c r="E2" s="67"/>
      <c r="F2" s="67"/>
      <c r="G2" s="67"/>
      <c r="H2" s="67"/>
      <c r="I2" s="67"/>
      <c r="J2" s="67"/>
      <c r="M2" s="8"/>
    </row>
    <row r="3" spans="1:13" ht="24.75" customHeight="1">
      <c r="A3" s="66" t="s">
        <v>16</v>
      </c>
      <c r="B3" s="66"/>
      <c r="C3" s="22"/>
      <c r="D3" s="22" t="s">
        <v>17</v>
      </c>
      <c r="E3" s="31"/>
      <c r="F3" s="22" t="s">
        <v>19</v>
      </c>
      <c r="G3" s="67"/>
      <c r="H3" s="67"/>
      <c r="I3" s="22"/>
      <c r="J3" s="35"/>
      <c r="L3" s="9"/>
      <c r="M3" s="9"/>
    </row>
    <row r="4" spans="1:13" ht="24.75" customHeight="1">
      <c r="A4" s="23"/>
      <c r="B4" s="23"/>
      <c r="C4" s="60" t="s">
        <v>254</v>
      </c>
      <c r="D4" s="62">
        <f>I8</f>
        <v>3386.98</v>
      </c>
      <c r="E4" s="61"/>
      <c r="F4" s="24"/>
      <c r="G4" s="24"/>
      <c r="H4" s="24"/>
      <c r="I4" s="24"/>
      <c r="J4" s="35"/>
      <c r="L4" s="36"/>
      <c r="M4" s="9"/>
    </row>
    <row r="5" spans="1:13" ht="24.75" customHeight="1">
      <c r="A5" s="23"/>
      <c r="B5" s="23"/>
      <c r="C5" s="34" t="s">
        <v>186</v>
      </c>
      <c r="D5" s="37">
        <v>10000</v>
      </c>
      <c r="E5" s="31"/>
      <c r="F5" s="24"/>
      <c r="G5" s="24"/>
      <c r="H5" s="24"/>
      <c r="I5" s="24"/>
      <c r="J5" s="35"/>
      <c r="L5" s="9"/>
      <c r="M5" s="9"/>
    </row>
    <row r="6" spans="1:13">
      <c r="A6" s="68" t="s">
        <v>18</v>
      </c>
      <c r="B6" s="68"/>
      <c r="C6" s="68"/>
      <c r="D6" s="68"/>
      <c r="E6" s="68"/>
      <c r="F6" s="68"/>
      <c r="G6" s="68"/>
      <c r="H6" s="68"/>
      <c r="I6" s="68"/>
      <c r="J6" s="68"/>
    </row>
    <row r="7" spans="1:13" ht="30">
      <c r="A7" s="3" t="s">
        <v>1</v>
      </c>
      <c r="B7" s="3" t="s">
        <v>2</v>
      </c>
      <c r="C7" s="3" t="s">
        <v>12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</row>
    <row r="8" spans="1:13">
      <c r="A8" s="18"/>
      <c r="B8" s="18"/>
      <c r="C8" s="18" t="s">
        <v>252</v>
      </c>
      <c r="D8" s="18"/>
      <c r="E8" s="18"/>
      <c r="F8" s="18"/>
      <c r="G8" s="18"/>
      <c r="H8" s="18" t="s">
        <v>185</v>
      </c>
      <c r="I8" s="19">
        <f>SUM(I9:I109)</f>
        <v>3386.98</v>
      </c>
      <c r="J8" s="18"/>
    </row>
    <row r="9" spans="1:13" ht="46.5" customHeight="1">
      <c r="A9" s="3">
        <v>1</v>
      </c>
      <c r="B9" s="4" t="s">
        <v>15</v>
      </c>
      <c r="C9" s="5" t="s">
        <v>63</v>
      </c>
      <c r="D9" s="17" t="s">
        <v>64</v>
      </c>
      <c r="E9" s="6" t="s">
        <v>10</v>
      </c>
      <c r="F9" s="13">
        <v>32</v>
      </c>
      <c r="G9" s="13">
        <v>1</v>
      </c>
      <c r="H9" s="13">
        <v>1</v>
      </c>
      <c r="I9" s="13">
        <f t="shared" ref="I9:I65" si="0">F9*G9*H9</f>
        <v>32</v>
      </c>
      <c r="J9" s="7" t="s">
        <v>153</v>
      </c>
    </row>
    <row r="10" spans="1:13">
      <c r="A10" s="3">
        <v>2</v>
      </c>
      <c r="B10" s="4" t="s">
        <v>15</v>
      </c>
      <c r="C10" s="5" t="s">
        <v>20</v>
      </c>
      <c r="D10" s="17">
        <v>2</v>
      </c>
      <c r="E10" s="6" t="s">
        <v>13</v>
      </c>
      <c r="F10" s="13">
        <v>1</v>
      </c>
      <c r="G10" s="13">
        <v>2</v>
      </c>
      <c r="H10" s="13">
        <v>1</v>
      </c>
      <c r="I10" s="13">
        <f t="shared" si="0"/>
        <v>2</v>
      </c>
      <c r="J10" s="7"/>
    </row>
    <row r="11" spans="1:13">
      <c r="A11" s="3">
        <v>3</v>
      </c>
      <c r="B11" s="4" t="s">
        <v>15</v>
      </c>
      <c r="C11" s="5" t="s">
        <v>40</v>
      </c>
      <c r="D11" s="17">
        <v>6</v>
      </c>
      <c r="E11" s="6" t="s">
        <v>13</v>
      </c>
      <c r="F11" s="13">
        <v>2</v>
      </c>
      <c r="G11" s="13">
        <v>2</v>
      </c>
      <c r="H11" s="13">
        <v>1</v>
      </c>
      <c r="I11" s="13">
        <f t="shared" si="0"/>
        <v>4</v>
      </c>
      <c r="J11" s="7" t="s">
        <v>54</v>
      </c>
    </row>
    <row r="12" spans="1:13" ht="30">
      <c r="A12" s="3">
        <v>4</v>
      </c>
      <c r="B12" s="4" t="s">
        <v>15</v>
      </c>
      <c r="C12" s="5" t="s">
        <v>141</v>
      </c>
      <c r="D12" s="17">
        <v>2</v>
      </c>
      <c r="E12" s="6" t="s">
        <v>13</v>
      </c>
      <c r="F12" s="13">
        <v>1</v>
      </c>
      <c r="G12" s="13">
        <v>3</v>
      </c>
      <c r="H12" s="13">
        <v>1</v>
      </c>
      <c r="I12" s="13">
        <f t="shared" si="0"/>
        <v>3</v>
      </c>
      <c r="J12" s="7"/>
    </row>
    <row r="13" spans="1:13" ht="45">
      <c r="A13" s="3">
        <v>5</v>
      </c>
      <c r="B13" s="4" t="s">
        <v>92</v>
      </c>
      <c r="C13" s="5" t="s">
        <v>93</v>
      </c>
      <c r="D13" s="17" t="s">
        <v>43</v>
      </c>
      <c r="E13" s="6" t="s">
        <v>13</v>
      </c>
      <c r="F13" s="13">
        <v>3</v>
      </c>
      <c r="G13" s="13">
        <v>1</v>
      </c>
      <c r="H13" s="13">
        <v>1</v>
      </c>
      <c r="I13" s="13">
        <f t="shared" si="0"/>
        <v>3</v>
      </c>
      <c r="J13" s="7"/>
    </row>
    <row r="14" spans="1:13">
      <c r="A14" s="3">
        <v>6</v>
      </c>
      <c r="B14" s="4" t="s">
        <v>92</v>
      </c>
      <c r="C14" s="5" t="s">
        <v>142</v>
      </c>
      <c r="D14" s="17" t="s">
        <v>49</v>
      </c>
      <c r="E14" s="6" t="s">
        <v>11</v>
      </c>
      <c r="F14" s="13">
        <v>4</v>
      </c>
      <c r="G14" s="13">
        <v>1</v>
      </c>
      <c r="H14" s="13">
        <v>1</v>
      </c>
      <c r="I14" s="13">
        <f t="shared" si="0"/>
        <v>4</v>
      </c>
      <c r="J14" s="7"/>
    </row>
    <row r="15" spans="1:13" ht="45">
      <c r="A15" s="3">
        <v>7</v>
      </c>
      <c r="B15" s="4" t="s">
        <v>92</v>
      </c>
      <c r="C15" s="5" t="s">
        <v>94</v>
      </c>
      <c r="D15" s="17" t="s">
        <v>50</v>
      </c>
      <c r="E15" s="6" t="s">
        <v>11</v>
      </c>
      <c r="F15" s="13">
        <v>1</v>
      </c>
      <c r="G15" s="13">
        <v>1</v>
      </c>
      <c r="H15" s="13">
        <v>1</v>
      </c>
      <c r="I15" s="13">
        <f t="shared" si="0"/>
        <v>1</v>
      </c>
      <c r="J15" s="7"/>
    </row>
    <row r="16" spans="1:13">
      <c r="A16" s="3">
        <v>8</v>
      </c>
      <c r="B16" s="4" t="s">
        <v>15</v>
      </c>
      <c r="C16" s="5" t="s">
        <v>21</v>
      </c>
      <c r="D16" s="17">
        <v>8</v>
      </c>
      <c r="E16" s="6" t="s">
        <v>13</v>
      </c>
      <c r="F16" s="13">
        <v>12</v>
      </c>
      <c r="G16" s="13">
        <v>1</v>
      </c>
      <c r="H16" s="13">
        <v>1</v>
      </c>
      <c r="I16" s="13">
        <f t="shared" si="0"/>
        <v>12</v>
      </c>
      <c r="J16" s="7"/>
    </row>
    <row r="17" spans="1:10">
      <c r="A17" s="3">
        <v>9</v>
      </c>
      <c r="B17" s="4" t="s">
        <v>15</v>
      </c>
      <c r="C17" s="5" t="s">
        <v>22</v>
      </c>
      <c r="D17" s="17">
        <v>9</v>
      </c>
      <c r="E17" s="6" t="s">
        <v>13</v>
      </c>
      <c r="F17" s="13">
        <v>24</v>
      </c>
      <c r="G17" s="13">
        <v>1</v>
      </c>
      <c r="H17" s="13">
        <v>1</v>
      </c>
      <c r="I17" s="13">
        <f t="shared" ref="I17" si="1">F17*G17*H17</f>
        <v>24</v>
      </c>
      <c r="J17" s="7"/>
    </row>
    <row r="18" spans="1:10">
      <c r="A18" s="3">
        <v>10</v>
      </c>
      <c r="B18" s="4" t="s">
        <v>57</v>
      </c>
      <c r="C18" s="5" t="s">
        <v>56</v>
      </c>
      <c r="D18" s="17" t="s">
        <v>49</v>
      </c>
      <c r="E18" s="6" t="s">
        <v>13</v>
      </c>
      <c r="F18" s="13">
        <v>12</v>
      </c>
      <c r="G18" s="13">
        <v>1</v>
      </c>
      <c r="H18" s="13">
        <v>1</v>
      </c>
      <c r="I18" s="13">
        <f t="shared" si="0"/>
        <v>12</v>
      </c>
      <c r="J18" s="7"/>
    </row>
    <row r="19" spans="1:10">
      <c r="A19" s="3">
        <v>11</v>
      </c>
      <c r="B19" s="4" t="s">
        <v>15</v>
      </c>
      <c r="C19" s="5" t="s">
        <v>29</v>
      </c>
      <c r="D19" s="17">
        <v>61</v>
      </c>
      <c r="E19" s="6" t="s">
        <v>10</v>
      </c>
      <c r="F19" s="13">
        <v>2</v>
      </c>
      <c r="G19" s="13">
        <v>1</v>
      </c>
      <c r="H19" s="13">
        <v>1</v>
      </c>
      <c r="I19" s="13">
        <f t="shared" si="0"/>
        <v>2</v>
      </c>
      <c r="J19" s="7"/>
    </row>
    <row r="20" spans="1:10" ht="60">
      <c r="A20" s="3">
        <v>12</v>
      </c>
      <c r="B20" s="4" t="s">
        <v>15</v>
      </c>
      <c r="C20" s="5" t="s">
        <v>65</v>
      </c>
      <c r="D20" s="17">
        <v>13</v>
      </c>
      <c r="E20" s="6" t="s">
        <v>11</v>
      </c>
      <c r="F20" s="13">
        <v>160</v>
      </c>
      <c r="G20" s="13">
        <v>1</v>
      </c>
      <c r="H20" s="13">
        <v>1</v>
      </c>
      <c r="I20" s="13">
        <f t="shared" si="0"/>
        <v>160</v>
      </c>
      <c r="J20" s="7" t="s">
        <v>156</v>
      </c>
    </row>
    <row r="21" spans="1:10">
      <c r="A21" s="3">
        <v>13</v>
      </c>
      <c r="B21" s="4" t="s">
        <v>111</v>
      </c>
      <c r="C21" s="5" t="s">
        <v>113</v>
      </c>
      <c r="D21" s="17" t="s">
        <v>112</v>
      </c>
      <c r="E21" s="6" t="s">
        <v>11</v>
      </c>
      <c r="F21" s="13">
        <v>8</v>
      </c>
      <c r="G21" s="13">
        <v>1</v>
      </c>
      <c r="H21" s="13">
        <v>1</v>
      </c>
      <c r="I21" s="13">
        <f t="shared" si="0"/>
        <v>8</v>
      </c>
      <c r="J21" s="7"/>
    </row>
    <row r="22" spans="1:10">
      <c r="A22" s="3">
        <v>14</v>
      </c>
      <c r="B22" s="4" t="s">
        <v>111</v>
      </c>
      <c r="C22" s="5" t="s">
        <v>114</v>
      </c>
      <c r="D22" s="17" t="s">
        <v>115</v>
      </c>
      <c r="E22" s="6" t="s">
        <v>11</v>
      </c>
      <c r="F22" s="13">
        <v>4</v>
      </c>
      <c r="G22" s="13">
        <v>1</v>
      </c>
      <c r="H22" s="13">
        <v>1</v>
      </c>
      <c r="I22" s="13">
        <f t="shared" si="0"/>
        <v>4</v>
      </c>
      <c r="J22" s="7"/>
    </row>
    <row r="23" spans="1:10">
      <c r="A23" s="3">
        <v>15</v>
      </c>
      <c r="B23" s="4" t="s">
        <v>120</v>
      </c>
      <c r="C23" s="5" t="s">
        <v>121</v>
      </c>
      <c r="D23" s="17" t="s">
        <v>122</v>
      </c>
      <c r="E23" s="6" t="s">
        <v>11</v>
      </c>
      <c r="F23" s="13">
        <v>6</v>
      </c>
      <c r="G23" s="13">
        <v>1</v>
      </c>
      <c r="H23" s="13">
        <v>1</v>
      </c>
      <c r="I23" s="13">
        <f t="shared" si="0"/>
        <v>6</v>
      </c>
      <c r="J23" s="7"/>
    </row>
    <row r="24" spans="1:10">
      <c r="A24" s="3">
        <v>16</v>
      </c>
      <c r="B24" s="4" t="s">
        <v>120</v>
      </c>
      <c r="C24" s="5" t="s">
        <v>123</v>
      </c>
      <c r="D24" s="17" t="s">
        <v>124</v>
      </c>
      <c r="E24" s="6" t="s">
        <v>11</v>
      </c>
      <c r="F24" s="13">
        <v>6</v>
      </c>
      <c r="G24" s="13">
        <v>1</v>
      </c>
      <c r="H24" s="13">
        <v>1</v>
      </c>
      <c r="I24" s="13">
        <f t="shared" si="0"/>
        <v>6</v>
      </c>
      <c r="J24" s="7" t="s">
        <v>156</v>
      </c>
    </row>
    <row r="25" spans="1:10" ht="30">
      <c r="A25" s="3">
        <v>17</v>
      </c>
      <c r="B25" s="4" t="s">
        <v>120</v>
      </c>
      <c r="C25" s="5" t="s">
        <v>125</v>
      </c>
      <c r="D25" s="17" t="s">
        <v>48</v>
      </c>
      <c r="E25" s="6" t="s">
        <v>11</v>
      </c>
      <c r="F25" s="13">
        <v>16</v>
      </c>
      <c r="G25" s="13">
        <v>1</v>
      </c>
      <c r="H25" s="13">
        <v>1</v>
      </c>
      <c r="I25" s="13">
        <f t="shared" si="0"/>
        <v>16</v>
      </c>
      <c r="J25" s="7" t="s">
        <v>156</v>
      </c>
    </row>
    <row r="26" spans="1:10">
      <c r="A26" s="3">
        <v>18</v>
      </c>
      <c r="B26" s="4" t="s">
        <v>111</v>
      </c>
      <c r="C26" s="5" t="s">
        <v>116</v>
      </c>
      <c r="D26" s="17" t="s">
        <v>118</v>
      </c>
      <c r="E26" s="6" t="s">
        <v>11</v>
      </c>
      <c r="F26" s="13">
        <v>12</v>
      </c>
      <c r="G26" s="13">
        <v>1</v>
      </c>
      <c r="H26" s="13">
        <v>1</v>
      </c>
      <c r="I26" s="13">
        <f t="shared" si="0"/>
        <v>12</v>
      </c>
      <c r="J26" s="7"/>
    </row>
    <row r="27" spans="1:10">
      <c r="A27" s="3">
        <v>19</v>
      </c>
      <c r="B27" s="4" t="s">
        <v>111</v>
      </c>
      <c r="C27" s="5" t="s">
        <v>117</v>
      </c>
      <c r="D27" s="17" t="s">
        <v>119</v>
      </c>
      <c r="E27" s="6" t="s">
        <v>11</v>
      </c>
      <c r="F27" s="13">
        <v>6</v>
      </c>
      <c r="G27" s="13">
        <v>1</v>
      </c>
      <c r="H27" s="13">
        <v>1</v>
      </c>
      <c r="I27" s="13">
        <f t="shared" si="0"/>
        <v>6</v>
      </c>
      <c r="J27" s="7"/>
    </row>
    <row r="28" spans="1:10">
      <c r="A28" s="3">
        <v>20</v>
      </c>
      <c r="B28" s="4" t="s">
        <v>111</v>
      </c>
      <c r="C28" s="5" t="s">
        <v>126</v>
      </c>
      <c r="D28" s="17" t="s">
        <v>51</v>
      </c>
      <c r="E28" s="6" t="s">
        <v>11</v>
      </c>
      <c r="F28" s="13">
        <v>8</v>
      </c>
      <c r="G28" s="13">
        <v>2</v>
      </c>
      <c r="H28" s="13">
        <v>1</v>
      </c>
      <c r="I28" s="13">
        <f t="shared" ref="I28:I31" si="2">F28*G28*H28</f>
        <v>16</v>
      </c>
      <c r="J28" s="7"/>
    </row>
    <row r="29" spans="1:10">
      <c r="A29" s="3">
        <v>21</v>
      </c>
      <c r="B29" s="4" t="s">
        <v>111</v>
      </c>
      <c r="C29" s="5" t="s">
        <v>127</v>
      </c>
      <c r="D29" s="17" t="s">
        <v>52</v>
      </c>
      <c r="E29" s="6" t="s">
        <v>11</v>
      </c>
      <c r="F29" s="13">
        <v>4</v>
      </c>
      <c r="G29" s="13">
        <v>2</v>
      </c>
      <c r="H29" s="13">
        <v>1</v>
      </c>
      <c r="I29" s="13">
        <f t="shared" si="2"/>
        <v>8</v>
      </c>
      <c r="J29" s="7"/>
    </row>
    <row r="30" spans="1:10">
      <c r="A30" s="3">
        <v>22</v>
      </c>
      <c r="B30" s="4" t="s">
        <v>111</v>
      </c>
      <c r="C30" s="5" t="s">
        <v>139</v>
      </c>
      <c r="D30" s="17" t="s">
        <v>53</v>
      </c>
      <c r="E30" s="6" t="s">
        <v>11</v>
      </c>
      <c r="F30" s="13">
        <v>12</v>
      </c>
      <c r="G30" s="13">
        <v>2</v>
      </c>
      <c r="H30" s="13">
        <v>1</v>
      </c>
      <c r="I30" s="13">
        <f t="shared" si="2"/>
        <v>24</v>
      </c>
      <c r="J30" s="7"/>
    </row>
    <row r="31" spans="1:10">
      <c r="A31" s="3">
        <v>23</v>
      </c>
      <c r="B31" s="4" t="s">
        <v>111</v>
      </c>
      <c r="C31" s="5" t="s">
        <v>132</v>
      </c>
      <c r="D31" s="17" t="s">
        <v>128</v>
      </c>
      <c r="E31" s="6" t="s">
        <v>11</v>
      </c>
      <c r="F31" s="13">
        <v>6</v>
      </c>
      <c r="G31" s="13">
        <v>2</v>
      </c>
      <c r="H31" s="13">
        <v>1</v>
      </c>
      <c r="I31" s="13">
        <f t="shared" si="2"/>
        <v>12</v>
      </c>
      <c r="J31" s="7"/>
    </row>
    <row r="32" spans="1:10">
      <c r="A32" s="3">
        <v>24</v>
      </c>
      <c r="B32" s="4" t="s">
        <v>15</v>
      </c>
      <c r="C32" s="1" t="s">
        <v>77</v>
      </c>
      <c r="D32" s="17">
        <v>69</v>
      </c>
      <c r="E32" s="6" t="s">
        <v>74</v>
      </c>
      <c r="F32" s="13">
        <v>56</v>
      </c>
      <c r="G32" s="13">
        <v>1</v>
      </c>
      <c r="H32" s="13">
        <v>1</v>
      </c>
      <c r="I32" s="13">
        <f t="shared" si="0"/>
        <v>56</v>
      </c>
      <c r="J32" s="7"/>
    </row>
    <row r="33" spans="1:10" ht="30">
      <c r="A33" s="3">
        <v>25</v>
      </c>
      <c r="B33" s="4" t="s">
        <v>15</v>
      </c>
      <c r="C33" s="14" t="s">
        <v>83</v>
      </c>
      <c r="D33" s="17">
        <v>72</v>
      </c>
      <c r="E33" s="6" t="s">
        <v>11</v>
      </c>
      <c r="F33" s="13">
        <v>6</v>
      </c>
      <c r="G33" s="13">
        <v>2</v>
      </c>
      <c r="H33" s="13">
        <v>1</v>
      </c>
      <c r="I33" s="13">
        <f t="shared" si="0"/>
        <v>12</v>
      </c>
      <c r="J33" s="7" t="s">
        <v>156</v>
      </c>
    </row>
    <row r="34" spans="1:10">
      <c r="A34" s="3">
        <v>26</v>
      </c>
      <c r="B34" s="4" t="s">
        <v>15</v>
      </c>
      <c r="C34" s="1" t="s">
        <v>78</v>
      </c>
      <c r="D34" s="17">
        <v>74</v>
      </c>
      <c r="E34" s="6" t="s">
        <v>11</v>
      </c>
      <c r="F34" s="13">
        <v>2</v>
      </c>
      <c r="G34" s="13">
        <v>10</v>
      </c>
      <c r="H34" s="13">
        <v>1</v>
      </c>
      <c r="I34" s="13">
        <f t="shared" si="0"/>
        <v>20</v>
      </c>
      <c r="J34" s="7"/>
    </row>
    <row r="35" spans="1:10">
      <c r="A35" s="3">
        <v>27</v>
      </c>
      <c r="B35" s="4" t="s">
        <v>15</v>
      </c>
      <c r="C35" s="1" t="s">
        <v>79</v>
      </c>
      <c r="D35" s="17">
        <v>76</v>
      </c>
      <c r="E35" s="6" t="s">
        <v>74</v>
      </c>
      <c r="F35" s="13">
        <v>96</v>
      </c>
      <c r="G35" s="13">
        <v>1</v>
      </c>
      <c r="H35" s="13">
        <v>1</v>
      </c>
      <c r="I35" s="13">
        <f t="shared" si="0"/>
        <v>96</v>
      </c>
      <c r="J35" s="7"/>
    </row>
    <row r="36" spans="1:10">
      <c r="A36" s="3">
        <v>28</v>
      </c>
      <c r="B36" s="4" t="s">
        <v>15</v>
      </c>
      <c r="C36" s="1" t="s">
        <v>82</v>
      </c>
      <c r="D36" s="17">
        <v>85</v>
      </c>
      <c r="E36" s="6" t="s">
        <v>13</v>
      </c>
      <c r="F36" s="13">
        <v>120</v>
      </c>
      <c r="G36" s="13">
        <v>1</v>
      </c>
      <c r="H36" s="13">
        <v>1</v>
      </c>
      <c r="I36" s="13">
        <f t="shared" si="0"/>
        <v>120</v>
      </c>
      <c r="J36" s="7"/>
    </row>
    <row r="37" spans="1:10">
      <c r="A37" s="3">
        <v>29</v>
      </c>
      <c r="B37" s="4" t="s">
        <v>15</v>
      </c>
      <c r="C37" s="1" t="s">
        <v>80</v>
      </c>
      <c r="D37" s="17">
        <v>79</v>
      </c>
      <c r="E37" s="6" t="s">
        <v>11</v>
      </c>
      <c r="F37" s="13">
        <v>32</v>
      </c>
      <c r="G37" s="13">
        <v>1</v>
      </c>
      <c r="H37" s="13">
        <v>1</v>
      </c>
      <c r="I37" s="13">
        <f t="shared" si="0"/>
        <v>32</v>
      </c>
      <c r="J37" s="7"/>
    </row>
    <row r="38" spans="1:10" ht="30.75" customHeight="1">
      <c r="A38" s="3">
        <v>30</v>
      </c>
      <c r="B38" s="4" t="s">
        <v>15</v>
      </c>
      <c r="C38" s="1" t="s">
        <v>152</v>
      </c>
      <c r="D38" s="17">
        <v>83</v>
      </c>
      <c r="E38" s="6" t="s">
        <v>11</v>
      </c>
      <c r="F38" s="13">
        <v>24</v>
      </c>
      <c r="G38" s="13">
        <v>1</v>
      </c>
      <c r="H38" s="13">
        <v>1</v>
      </c>
      <c r="I38" s="13">
        <f t="shared" si="0"/>
        <v>24</v>
      </c>
      <c r="J38" s="7" t="s">
        <v>155</v>
      </c>
    </row>
    <row r="39" spans="1:10" ht="30">
      <c r="A39" s="3">
        <v>31</v>
      </c>
      <c r="B39" s="4" t="s">
        <v>15</v>
      </c>
      <c r="C39" s="14" t="s">
        <v>96</v>
      </c>
      <c r="D39" s="17">
        <v>41</v>
      </c>
      <c r="E39" s="6" t="s">
        <v>11</v>
      </c>
      <c r="F39" s="13">
        <v>8</v>
      </c>
      <c r="G39" s="13">
        <v>8</v>
      </c>
      <c r="H39" s="13">
        <v>1</v>
      </c>
      <c r="I39" s="13">
        <f t="shared" si="0"/>
        <v>64</v>
      </c>
      <c r="J39" s="7"/>
    </row>
    <row r="40" spans="1:10" ht="30">
      <c r="A40" s="3">
        <v>32</v>
      </c>
      <c r="B40" s="4" t="s">
        <v>15</v>
      </c>
      <c r="C40" s="1" t="s">
        <v>81</v>
      </c>
      <c r="D40" s="17">
        <v>82</v>
      </c>
      <c r="E40" s="6" t="s">
        <v>11</v>
      </c>
      <c r="F40" s="13">
        <v>36</v>
      </c>
      <c r="G40" s="13">
        <v>1</v>
      </c>
      <c r="H40" s="13">
        <v>1</v>
      </c>
      <c r="I40" s="13">
        <f t="shared" si="0"/>
        <v>36</v>
      </c>
      <c r="J40" s="7" t="s">
        <v>154</v>
      </c>
    </row>
    <row r="41" spans="1:10" ht="45">
      <c r="A41" s="3">
        <v>33</v>
      </c>
      <c r="B41" s="27" t="s">
        <v>15</v>
      </c>
      <c r="C41" s="14" t="s">
        <v>85</v>
      </c>
      <c r="D41" s="17">
        <v>59</v>
      </c>
      <c r="E41" s="6" t="s">
        <v>11</v>
      </c>
      <c r="F41" s="13">
        <v>16</v>
      </c>
      <c r="G41" s="13">
        <v>1</v>
      </c>
      <c r="H41" s="13">
        <v>1</v>
      </c>
      <c r="I41" s="13">
        <f t="shared" si="0"/>
        <v>16</v>
      </c>
      <c r="J41" s="7"/>
    </row>
    <row r="42" spans="1:10">
      <c r="A42" s="3">
        <v>34</v>
      </c>
      <c r="B42" s="4" t="s">
        <v>15</v>
      </c>
      <c r="C42" s="1" t="s">
        <v>76</v>
      </c>
      <c r="D42" s="17">
        <v>55</v>
      </c>
      <c r="E42" s="6" t="s">
        <v>74</v>
      </c>
      <c r="F42" s="13">
        <v>32</v>
      </c>
      <c r="G42" s="13">
        <v>1</v>
      </c>
      <c r="H42" s="13">
        <v>1</v>
      </c>
      <c r="I42" s="13">
        <f t="shared" si="0"/>
        <v>32</v>
      </c>
      <c r="J42" s="7"/>
    </row>
    <row r="43" spans="1:10">
      <c r="A43" s="3">
        <v>35</v>
      </c>
      <c r="B43" s="4" t="s">
        <v>15</v>
      </c>
      <c r="C43" s="1" t="s">
        <v>84</v>
      </c>
      <c r="D43" s="17">
        <v>57</v>
      </c>
      <c r="E43" s="6" t="s">
        <v>74</v>
      </c>
      <c r="F43" s="13">
        <v>40</v>
      </c>
      <c r="G43" s="13">
        <v>1</v>
      </c>
      <c r="H43" s="13">
        <v>1</v>
      </c>
      <c r="I43" s="13">
        <f t="shared" si="0"/>
        <v>40</v>
      </c>
      <c r="J43" s="7"/>
    </row>
    <row r="44" spans="1:10">
      <c r="A44" s="11">
        <v>36</v>
      </c>
      <c r="B44" s="4" t="s">
        <v>15</v>
      </c>
      <c r="C44" s="1" t="s">
        <v>31</v>
      </c>
      <c r="D44" s="17">
        <v>58</v>
      </c>
      <c r="E44" s="6" t="s">
        <v>11</v>
      </c>
      <c r="F44" s="13">
        <v>8</v>
      </c>
      <c r="G44" s="13">
        <v>1</v>
      </c>
      <c r="H44" s="13">
        <v>1</v>
      </c>
      <c r="I44" s="13">
        <f t="shared" si="0"/>
        <v>8</v>
      </c>
      <c r="J44" s="7"/>
    </row>
    <row r="45" spans="1:10">
      <c r="A45" s="3">
        <v>37</v>
      </c>
      <c r="B45" s="4" t="s">
        <v>15</v>
      </c>
      <c r="C45" s="1" t="s">
        <v>75</v>
      </c>
      <c r="D45" s="17">
        <v>47</v>
      </c>
      <c r="E45" s="6" t="s">
        <v>74</v>
      </c>
      <c r="F45" s="13">
        <v>4</v>
      </c>
      <c r="G45" s="13">
        <v>1</v>
      </c>
      <c r="H45" s="13">
        <v>1</v>
      </c>
      <c r="I45" s="13">
        <f t="shared" si="0"/>
        <v>4</v>
      </c>
      <c r="J45" s="7"/>
    </row>
    <row r="46" spans="1:10">
      <c r="A46" s="3">
        <v>38</v>
      </c>
      <c r="B46" s="4" t="s">
        <v>15</v>
      </c>
      <c r="C46" s="5" t="s">
        <v>24</v>
      </c>
      <c r="D46" s="17">
        <v>19</v>
      </c>
      <c r="E46" s="6" t="s">
        <v>11</v>
      </c>
      <c r="F46" s="13">
        <v>8</v>
      </c>
      <c r="G46" s="13">
        <v>4</v>
      </c>
      <c r="H46" s="13">
        <v>1</v>
      </c>
      <c r="I46" s="13">
        <f>F46*G46*H46</f>
        <v>32</v>
      </c>
      <c r="J46" s="7"/>
    </row>
    <row r="47" spans="1:10">
      <c r="A47" s="3">
        <v>39</v>
      </c>
      <c r="B47" s="4" t="s">
        <v>15</v>
      </c>
      <c r="C47" s="5" t="s">
        <v>23</v>
      </c>
      <c r="D47" s="17">
        <v>21</v>
      </c>
      <c r="E47" s="6" t="s">
        <v>11</v>
      </c>
      <c r="F47" s="13">
        <v>4</v>
      </c>
      <c r="G47" s="13">
        <v>4</v>
      </c>
      <c r="H47" s="13">
        <v>1</v>
      </c>
      <c r="I47" s="13">
        <f>F47*G47*H47</f>
        <v>16</v>
      </c>
      <c r="J47" s="7"/>
    </row>
    <row r="48" spans="1:10" ht="30">
      <c r="A48" s="3">
        <v>40</v>
      </c>
      <c r="B48" s="4" t="s">
        <v>15</v>
      </c>
      <c r="C48" s="5" t="s">
        <v>25</v>
      </c>
      <c r="D48" s="17">
        <v>22</v>
      </c>
      <c r="E48" s="6" t="s">
        <v>13</v>
      </c>
      <c r="F48" s="13">
        <v>8</v>
      </c>
      <c r="G48" s="13">
        <v>4</v>
      </c>
      <c r="H48" s="13">
        <v>1</v>
      </c>
      <c r="I48" s="13">
        <f>F48*G48*H48</f>
        <v>32</v>
      </c>
      <c r="J48" s="7" t="s">
        <v>156</v>
      </c>
    </row>
    <row r="49" spans="1:10">
      <c r="A49" s="3">
        <v>41</v>
      </c>
      <c r="B49" s="4" t="s">
        <v>15</v>
      </c>
      <c r="C49" s="1" t="s">
        <v>86</v>
      </c>
      <c r="D49" s="17">
        <v>20</v>
      </c>
      <c r="E49" s="6" t="s">
        <v>11</v>
      </c>
      <c r="F49" s="13">
        <v>8</v>
      </c>
      <c r="G49" s="13">
        <v>4</v>
      </c>
      <c r="H49" s="13">
        <v>1</v>
      </c>
      <c r="I49" s="13">
        <f>F49*G49*H49</f>
        <v>32</v>
      </c>
      <c r="J49" s="7"/>
    </row>
    <row r="50" spans="1:10" ht="30" customHeight="1">
      <c r="A50" s="3">
        <v>42</v>
      </c>
      <c r="B50" s="4" t="s">
        <v>58</v>
      </c>
      <c r="C50" s="7" t="s">
        <v>59</v>
      </c>
      <c r="D50" s="6" t="s">
        <v>43</v>
      </c>
      <c r="E50" s="6" t="s">
        <v>13</v>
      </c>
      <c r="F50" s="15">
        <v>3.5</v>
      </c>
      <c r="G50" s="13">
        <v>4</v>
      </c>
      <c r="H50" s="13">
        <v>1</v>
      </c>
      <c r="I50" s="13">
        <f t="shared" ref="I50" si="3">F50*G50*H50</f>
        <v>14</v>
      </c>
      <c r="J50" s="7" t="s">
        <v>87</v>
      </c>
    </row>
    <row r="51" spans="1:10" ht="30">
      <c r="A51" s="3">
        <v>43</v>
      </c>
      <c r="B51" s="4" t="s">
        <v>15</v>
      </c>
      <c r="C51" s="5" t="s">
        <v>30</v>
      </c>
      <c r="D51" s="17">
        <v>65</v>
      </c>
      <c r="E51" s="6" t="s">
        <v>13</v>
      </c>
      <c r="F51" s="13">
        <v>20</v>
      </c>
      <c r="G51" s="13">
        <v>4</v>
      </c>
      <c r="H51" s="13">
        <v>1</v>
      </c>
      <c r="I51" s="13">
        <f>F51*G51*H51</f>
        <v>80</v>
      </c>
      <c r="J51" s="7"/>
    </row>
    <row r="52" spans="1:10">
      <c r="A52" s="3">
        <v>44</v>
      </c>
      <c r="B52" s="4" t="s">
        <v>15</v>
      </c>
      <c r="C52" s="5" t="s">
        <v>14</v>
      </c>
      <c r="D52" s="17">
        <v>139</v>
      </c>
      <c r="E52" s="6" t="s">
        <v>11</v>
      </c>
      <c r="F52" s="13">
        <v>6</v>
      </c>
      <c r="G52" s="13">
        <v>4</v>
      </c>
      <c r="H52" s="13">
        <v>1</v>
      </c>
      <c r="I52" s="13">
        <f>F52*G52*H52</f>
        <v>24</v>
      </c>
      <c r="J52" s="7"/>
    </row>
    <row r="53" spans="1:10">
      <c r="A53" s="3">
        <v>45</v>
      </c>
      <c r="B53" s="4" t="s">
        <v>15</v>
      </c>
      <c r="C53" s="7" t="s">
        <v>26</v>
      </c>
      <c r="D53" s="6">
        <v>43</v>
      </c>
      <c r="E53" s="6" t="s">
        <v>11</v>
      </c>
      <c r="F53" s="13">
        <v>6</v>
      </c>
      <c r="G53" s="13">
        <v>3</v>
      </c>
      <c r="H53" s="13">
        <v>1</v>
      </c>
      <c r="I53" s="13">
        <f>F53*G53*H53</f>
        <v>18</v>
      </c>
      <c r="J53" s="38"/>
    </row>
    <row r="54" spans="1:10">
      <c r="A54" s="3">
        <v>46</v>
      </c>
      <c r="B54" s="4" t="s">
        <v>15</v>
      </c>
      <c r="C54" s="10" t="s">
        <v>27</v>
      </c>
      <c r="D54" s="6">
        <v>45</v>
      </c>
      <c r="E54" s="6" t="s">
        <v>13</v>
      </c>
      <c r="F54" s="13">
        <v>6</v>
      </c>
      <c r="G54" s="13">
        <v>8</v>
      </c>
      <c r="H54" s="13">
        <v>1</v>
      </c>
      <c r="I54" s="13">
        <f>F54*G54*H54</f>
        <v>48</v>
      </c>
      <c r="J54" s="38"/>
    </row>
    <row r="55" spans="1:10">
      <c r="A55" s="21">
        <v>47</v>
      </c>
      <c r="B55" s="4" t="s">
        <v>15</v>
      </c>
      <c r="C55" s="12" t="s">
        <v>28</v>
      </c>
      <c r="D55" s="11">
        <v>52</v>
      </c>
      <c r="E55" s="11" t="s">
        <v>10</v>
      </c>
      <c r="F55" s="2">
        <v>8</v>
      </c>
      <c r="G55" s="2">
        <v>1</v>
      </c>
      <c r="H55" s="2">
        <v>1</v>
      </c>
      <c r="I55" s="2">
        <f t="shared" si="0"/>
        <v>8</v>
      </c>
      <c r="J55" s="39" t="s">
        <v>55</v>
      </c>
    </row>
    <row r="56" spans="1:10">
      <c r="A56" s="11">
        <v>48</v>
      </c>
      <c r="B56" s="4" t="s">
        <v>15</v>
      </c>
      <c r="C56" s="1" t="s">
        <v>31</v>
      </c>
      <c r="D56" s="11">
        <v>58</v>
      </c>
      <c r="E56" s="11" t="s">
        <v>13</v>
      </c>
      <c r="F56" s="2">
        <v>8</v>
      </c>
      <c r="G56" s="2">
        <v>1</v>
      </c>
      <c r="H56" s="2">
        <v>1</v>
      </c>
      <c r="I56" s="2">
        <f t="shared" si="0"/>
        <v>8</v>
      </c>
      <c r="J56" s="38"/>
    </row>
    <row r="57" spans="1:10">
      <c r="A57" s="11">
        <v>49</v>
      </c>
      <c r="B57" s="4" t="s">
        <v>15</v>
      </c>
      <c r="C57" s="1" t="s">
        <v>32</v>
      </c>
      <c r="D57" s="11">
        <v>87</v>
      </c>
      <c r="E57" s="11" t="s">
        <v>13</v>
      </c>
      <c r="F57" s="2">
        <v>1</v>
      </c>
      <c r="G57" s="2">
        <v>1</v>
      </c>
      <c r="H57" s="2">
        <v>1</v>
      </c>
      <c r="I57" s="2">
        <f t="shared" si="0"/>
        <v>1</v>
      </c>
      <c r="J57" s="38"/>
    </row>
    <row r="58" spans="1:10">
      <c r="A58" s="11">
        <v>50</v>
      </c>
      <c r="B58" s="4" t="s">
        <v>15</v>
      </c>
      <c r="C58" s="1" t="s">
        <v>33</v>
      </c>
      <c r="D58" s="11">
        <v>90</v>
      </c>
      <c r="E58" s="11" t="s">
        <v>10</v>
      </c>
      <c r="F58" s="2">
        <v>12</v>
      </c>
      <c r="G58" s="2">
        <v>1</v>
      </c>
      <c r="H58" s="2">
        <v>1</v>
      </c>
      <c r="I58" s="2">
        <f t="shared" si="0"/>
        <v>12</v>
      </c>
      <c r="J58" s="38"/>
    </row>
    <row r="59" spans="1:10">
      <c r="A59" s="11">
        <v>51</v>
      </c>
      <c r="B59" s="4" t="s">
        <v>15</v>
      </c>
      <c r="C59" s="1" t="s">
        <v>34</v>
      </c>
      <c r="D59" s="11">
        <v>110</v>
      </c>
      <c r="E59" s="11" t="s">
        <v>11</v>
      </c>
      <c r="F59" s="2">
        <v>8</v>
      </c>
      <c r="G59" s="2">
        <v>1</v>
      </c>
      <c r="H59" s="2">
        <v>1</v>
      </c>
      <c r="I59" s="2">
        <f t="shared" si="0"/>
        <v>8</v>
      </c>
      <c r="J59" s="38"/>
    </row>
    <row r="60" spans="1:10">
      <c r="A60" s="11">
        <v>52</v>
      </c>
      <c r="B60" s="4" t="s">
        <v>15</v>
      </c>
      <c r="C60" s="1" t="s">
        <v>35</v>
      </c>
      <c r="D60" s="11">
        <v>114</v>
      </c>
      <c r="E60" s="11" t="s">
        <v>13</v>
      </c>
      <c r="F60" s="2">
        <v>4</v>
      </c>
      <c r="G60" s="2">
        <v>1</v>
      </c>
      <c r="H60" s="2">
        <v>0.5</v>
      </c>
      <c r="I60" s="2">
        <f t="shared" si="0"/>
        <v>2</v>
      </c>
      <c r="J60" s="38" t="s">
        <v>36</v>
      </c>
    </row>
    <row r="61" spans="1:10">
      <c r="A61" s="11">
        <v>53</v>
      </c>
      <c r="B61" s="4" t="s">
        <v>15</v>
      </c>
      <c r="C61" s="1" t="s">
        <v>37</v>
      </c>
      <c r="D61" s="11">
        <v>117</v>
      </c>
      <c r="E61" s="11" t="s">
        <v>13</v>
      </c>
      <c r="F61" s="2">
        <v>4</v>
      </c>
      <c r="G61" s="2">
        <v>1</v>
      </c>
      <c r="H61" s="2">
        <v>1</v>
      </c>
      <c r="I61" s="2">
        <f t="shared" si="0"/>
        <v>4</v>
      </c>
      <c r="J61" s="38"/>
    </row>
    <row r="62" spans="1:10" ht="30">
      <c r="A62" s="11">
        <v>54</v>
      </c>
      <c r="B62" s="4" t="s">
        <v>15</v>
      </c>
      <c r="C62" s="14" t="s">
        <v>38</v>
      </c>
      <c r="D62" s="11">
        <v>125</v>
      </c>
      <c r="E62" s="11" t="s">
        <v>13</v>
      </c>
      <c r="F62" s="2">
        <v>16</v>
      </c>
      <c r="G62" s="2">
        <v>1</v>
      </c>
      <c r="H62" s="2">
        <v>1</v>
      </c>
      <c r="I62" s="2">
        <f t="shared" si="0"/>
        <v>16</v>
      </c>
      <c r="J62" s="38"/>
    </row>
    <row r="63" spans="1:10">
      <c r="A63" s="11">
        <v>55</v>
      </c>
      <c r="B63" s="4" t="s">
        <v>15</v>
      </c>
      <c r="C63" s="14" t="s">
        <v>39</v>
      </c>
      <c r="D63" s="11">
        <v>134</v>
      </c>
      <c r="E63" s="11" t="s">
        <v>13</v>
      </c>
      <c r="F63" s="2">
        <v>1</v>
      </c>
      <c r="G63" s="2">
        <v>1</v>
      </c>
      <c r="H63" s="2">
        <v>1</v>
      </c>
      <c r="I63" s="2">
        <f t="shared" si="0"/>
        <v>1</v>
      </c>
      <c r="J63" s="38"/>
    </row>
    <row r="64" spans="1:10" ht="33.75" customHeight="1">
      <c r="A64" s="11">
        <v>56</v>
      </c>
      <c r="B64" s="4" t="s">
        <v>15</v>
      </c>
      <c r="C64" s="14" t="s">
        <v>90</v>
      </c>
      <c r="D64" s="11">
        <v>128</v>
      </c>
      <c r="E64" s="11" t="s">
        <v>13</v>
      </c>
      <c r="F64" s="11">
        <v>12</v>
      </c>
      <c r="G64" s="11">
        <v>1</v>
      </c>
      <c r="H64" s="11">
        <v>1</v>
      </c>
      <c r="I64" s="11">
        <f t="shared" si="0"/>
        <v>12</v>
      </c>
      <c r="J64" s="39" t="s">
        <v>91</v>
      </c>
    </row>
    <row r="65" spans="1:10">
      <c r="A65" s="11">
        <v>57</v>
      </c>
      <c r="B65" s="4" t="s">
        <v>15</v>
      </c>
      <c r="C65" s="1" t="s">
        <v>89</v>
      </c>
      <c r="D65" s="11">
        <v>102</v>
      </c>
      <c r="E65" s="11" t="s">
        <v>74</v>
      </c>
      <c r="F65" s="11">
        <v>12</v>
      </c>
      <c r="G65" s="11">
        <v>1</v>
      </c>
      <c r="H65" s="11">
        <v>1</v>
      </c>
      <c r="I65" s="11">
        <f t="shared" si="0"/>
        <v>12</v>
      </c>
      <c r="J65" s="38"/>
    </row>
    <row r="66" spans="1:10">
      <c r="A66" s="11">
        <v>58</v>
      </c>
      <c r="B66" s="4" t="s">
        <v>15</v>
      </c>
      <c r="C66" s="1" t="s">
        <v>88</v>
      </c>
      <c r="D66" s="11">
        <v>81</v>
      </c>
      <c r="E66" s="11" t="s">
        <v>95</v>
      </c>
      <c r="F66" s="11">
        <v>2</v>
      </c>
      <c r="G66" s="6">
        <v>60</v>
      </c>
      <c r="H66" s="11">
        <v>1</v>
      </c>
      <c r="I66" s="11">
        <f t="shared" ref="I66" si="4">F66*G66*H66</f>
        <v>120</v>
      </c>
      <c r="J66" s="38" t="s">
        <v>156</v>
      </c>
    </row>
    <row r="67" spans="1:10">
      <c r="A67" s="11">
        <v>59</v>
      </c>
      <c r="B67" s="4" t="s">
        <v>15</v>
      </c>
      <c r="C67" s="1" t="s">
        <v>69</v>
      </c>
      <c r="D67" s="17">
        <v>18</v>
      </c>
      <c r="E67" s="6" t="s">
        <v>13</v>
      </c>
      <c r="F67" s="13">
        <v>2</v>
      </c>
      <c r="G67" s="13">
        <v>1</v>
      </c>
      <c r="H67" s="13">
        <v>1</v>
      </c>
      <c r="I67" s="13">
        <f>F67*G67*H67</f>
        <v>2</v>
      </c>
      <c r="J67" s="38"/>
    </row>
    <row r="68" spans="1:10">
      <c r="A68" s="11">
        <v>60</v>
      </c>
      <c r="B68" s="4" t="s">
        <v>191</v>
      </c>
      <c r="C68" s="30" t="s">
        <v>151</v>
      </c>
      <c r="D68" s="29" t="s">
        <v>147</v>
      </c>
      <c r="E68" s="6" t="s">
        <v>149</v>
      </c>
      <c r="F68" s="20">
        <v>0.4</v>
      </c>
      <c r="G68" s="13">
        <v>600</v>
      </c>
      <c r="H68" s="13">
        <v>1</v>
      </c>
      <c r="I68" s="13">
        <f>F68*G68*H68</f>
        <v>240</v>
      </c>
      <c r="J68" s="38"/>
    </row>
    <row r="69" spans="1:10">
      <c r="A69" s="11">
        <v>61</v>
      </c>
      <c r="B69" s="4" t="s">
        <v>191</v>
      </c>
      <c r="C69" s="30" t="s">
        <v>150</v>
      </c>
      <c r="D69" s="29" t="s">
        <v>148</v>
      </c>
      <c r="E69" s="6" t="s">
        <v>149</v>
      </c>
      <c r="F69" s="20">
        <v>0.25</v>
      </c>
      <c r="G69" s="13">
        <v>600</v>
      </c>
      <c r="H69" s="13">
        <v>1</v>
      </c>
      <c r="I69" s="13">
        <f>F69*G69*H69</f>
        <v>150</v>
      </c>
      <c r="J69" s="38"/>
    </row>
    <row r="70" spans="1:10" ht="45">
      <c r="A70" s="11">
        <v>62</v>
      </c>
      <c r="B70" s="4" t="s">
        <v>106</v>
      </c>
      <c r="C70" s="1" t="s">
        <v>161</v>
      </c>
      <c r="D70" s="32" t="s">
        <v>158</v>
      </c>
      <c r="E70" s="11" t="s">
        <v>11</v>
      </c>
      <c r="F70" s="11">
        <f>34</f>
        <v>34</v>
      </c>
      <c r="G70" s="11">
        <v>2</v>
      </c>
      <c r="H70" s="11">
        <v>1</v>
      </c>
      <c r="I70" s="11">
        <f>F70*G70*H70-2*10</f>
        <v>48</v>
      </c>
      <c r="J70" s="39" t="s">
        <v>160</v>
      </c>
    </row>
    <row r="71" spans="1:10" ht="30">
      <c r="A71" s="11">
        <v>63</v>
      </c>
      <c r="B71" s="4" t="s">
        <v>162</v>
      </c>
      <c r="C71" s="1" t="s">
        <v>165</v>
      </c>
      <c r="D71" s="32" t="s">
        <v>163</v>
      </c>
      <c r="E71" s="6" t="s">
        <v>11</v>
      </c>
      <c r="F71" s="11">
        <v>20</v>
      </c>
      <c r="G71" s="11">
        <v>2</v>
      </c>
      <c r="H71" s="11">
        <v>1</v>
      </c>
      <c r="I71" s="11">
        <f>F71*G71*H71</f>
        <v>40</v>
      </c>
      <c r="J71" s="39" t="s">
        <v>164</v>
      </c>
    </row>
    <row r="72" spans="1:10">
      <c r="A72" s="11">
        <v>64</v>
      </c>
      <c r="B72" s="4" t="s">
        <v>15</v>
      </c>
      <c r="C72" s="16" t="s">
        <v>61</v>
      </c>
      <c r="D72" s="6" t="s">
        <v>62</v>
      </c>
      <c r="E72" s="6" t="s">
        <v>13</v>
      </c>
      <c r="F72" s="6">
        <v>32</v>
      </c>
      <c r="G72" s="6">
        <v>1</v>
      </c>
      <c r="H72" s="6">
        <v>1</v>
      </c>
      <c r="I72" s="11">
        <f>F72*G72*H72</f>
        <v>32</v>
      </c>
      <c r="J72" s="38"/>
    </row>
    <row r="73" spans="1:10" ht="30">
      <c r="A73" s="11">
        <v>65</v>
      </c>
      <c r="B73" s="4" t="s">
        <v>106</v>
      </c>
      <c r="C73" s="16" t="s">
        <v>187</v>
      </c>
      <c r="D73" s="6" t="s">
        <v>188</v>
      </c>
      <c r="E73" s="6" t="s">
        <v>74</v>
      </c>
      <c r="F73" s="6">
        <v>16</v>
      </c>
      <c r="G73" s="6">
        <v>1</v>
      </c>
      <c r="H73" s="6">
        <v>1</v>
      </c>
      <c r="I73" s="6">
        <f t="shared" ref="I73:I77" si="5">F73*G73*H73</f>
        <v>16</v>
      </c>
      <c r="J73" s="10"/>
    </row>
    <row r="74" spans="1:10">
      <c r="A74" s="11">
        <v>66</v>
      </c>
      <c r="B74" s="4" t="s">
        <v>42</v>
      </c>
      <c r="C74" s="16" t="s">
        <v>172</v>
      </c>
      <c r="D74" s="11" t="s">
        <v>43</v>
      </c>
      <c r="E74" s="11" t="s">
        <v>13</v>
      </c>
      <c r="F74" s="11">
        <v>3</v>
      </c>
      <c r="G74" s="11">
        <v>4</v>
      </c>
      <c r="H74" s="11">
        <v>1</v>
      </c>
      <c r="I74" s="11">
        <f t="shared" si="5"/>
        <v>12</v>
      </c>
      <c r="J74" s="38"/>
    </row>
    <row r="75" spans="1:10">
      <c r="A75" s="11">
        <v>67</v>
      </c>
      <c r="B75" s="4" t="s">
        <v>42</v>
      </c>
      <c r="C75" s="16" t="s">
        <v>44</v>
      </c>
      <c r="D75" s="11" t="s">
        <v>45</v>
      </c>
      <c r="E75" s="11" t="s">
        <v>13</v>
      </c>
      <c r="F75" s="11">
        <v>1</v>
      </c>
      <c r="G75" s="11">
        <v>2</v>
      </c>
      <c r="H75" s="11">
        <v>1</v>
      </c>
      <c r="I75" s="11">
        <f t="shared" si="5"/>
        <v>2</v>
      </c>
      <c r="J75" s="38"/>
    </row>
    <row r="76" spans="1:10">
      <c r="A76" s="11">
        <v>68</v>
      </c>
      <c r="B76" s="4" t="s">
        <v>42</v>
      </c>
      <c r="C76" s="16" t="s">
        <v>46</v>
      </c>
      <c r="D76" s="11" t="s">
        <v>47</v>
      </c>
      <c r="E76" s="11" t="s">
        <v>11</v>
      </c>
      <c r="F76" s="11">
        <v>2</v>
      </c>
      <c r="G76" s="6">
        <v>24</v>
      </c>
      <c r="H76" s="11">
        <v>1</v>
      </c>
      <c r="I76" s="11">
        <f t="shared" si="5"/>
        <v>48</v>
      </c>
      <c r="J76" s="38"/>
    </row>
    <row r="77" spans="1:10" ht="34.5" customHeight="1">
      <c r="A77" s="11">
        <v>69</v>
      </c>
      <c r="B77" s="4" t="s">
        <v>106</v>
      </c>
      <c r="C77" s="16" t="s">
        <v>184</v>
      </c>
      <c r="D77" s="11">
        <v>51</v>
      </c>
      <c r="E77" s="11" t="s">
        <v>41</v>
      </c>
      <c r="F77" s="11">
        <v>0.5</v>
      </c>
      <c r="G77" s="11">
        <v>10</v>
      </c>
      <c r="H77" s="11">
        <v>1</v>
      </c>
      <c r="I77" s="11">
        <f t="shared" si="5"/>
        <v>5</v>
      </c>
      <c r="J77" s="38"/>
    </row>
    <row r="78" spans="1:10">
      <c r="A78" s="6">
        <v>70</v>
      </c>
      <c r="B78" s="33" t="s">
        <v>58</v>
      </c>
      <c r="C78" s="14" t="s">
        <v>60</v>
      </c>
      <c r="D78" s="11" t="s">
        <v>50</v>
      </c>
      <c r="E78" s="6" t="s">
        <v>10</v>
      </c>
      <c r="F78" s="15">
        <v>10</v>
      </c>
      <c r="G78" s="11">
        <v>1</v>
      </c>
      <c r="H78" s="11">
        <v>1.3</v>
      </c>
      <c r="I78" s="11">
        <v>1</v>
      </c>
      <c r="J78" s="40"/>
    </row>
    <row r="79" spans="1:10" ht="32.25" customHeight="1">
      <c r="A79" s="6">
        <v>71</v>
      </c>
      <c r="B79" s="33" t="s">
        <v>106</v>
      </c>
      <c r="C79" s="14" t="s">
        <v>177</v>
      </c>
      <c r="D79" s="32" t="s">
        <v>167</v>
      </c>
      <c r="E79" s="6" t="s">
        <v>11</v>
      </c>
      <c r="F79" s="11">
        <v>60</v>
      </c>
      <c r="G79" s="11">
        <v>1</v>
      </c>
      <c r="H79" s="11">
        <v>1.3</v>
      </c>
      <c r="I79" s="11">
        <f>F79*G79*H79-G79*(2*10)</f>
        <v>58</v>
      </c>
      <c r="J79" s="39" t="s">
        <v>173</v>
      </c>
    </row>
    <row r="80" spans="1:10" ht="48" customHeight="1">
      <c r="A80" s="6">
        <v>72</v>
      </c>
      <c r="B80" s="33" t="s">
        <v>106</v>
      </c>
      <c r="C80" s="14" t="s">
        <v>176</v>
      </c>
      <c r="D80" s="32" t="s">
        <v>170</v>
      </c>
      <c r="E80" s="6" t="s">
        <v>11</v>
      </c>
      <c r="F80" s="11">
        <v>40</v>
      </c>
      <c r="G80" s="11">
        <v>1</v>
      </c>
      <c r="H80" s="11">
        <v>1.3</v>
      </c>
      <c r="I80" s="11">
        <f>F80*G80*H80-G80*(2*10)</f>
        <v>32</v>
      </c>
      <c r="J80" s="39" t="s">
        <v>174</v>
      </c>
    </row>
    <row r="81" spans="1:10" ht="30">
      <c r="A81" s="11">
        <v>73</v>
      </c>
      <c r="B81" s="4" t="s">
        <v>162</v>
      </c>
      <c r="C81" s="1" t="s">
        <v>171</v>
      </c>
      <c r="D81" s="32" t="s">
        <v>163</v>
      </c>
      <c r="E81" s="6" t="s">
        <v>11</v>
      </c>
      <c r="F81" s="11">
        <v>20</v>
      </c>
      <c r="G81" s="11">
        <v>2</v>
      </c>
      <c r="H81" s="11">
        <v>1.3</v>
      </c>
      <c r="I81" s="11">
        <f>F81*G81*H81</f>
        <v>52</v>
      </c>
      <c r="J81" s="39" t="s">
        <v>166</v>
      </c>
    </row>
    <row r="82" spans="1:10" ht="30">
      <c r="A82" s="11">
        <v>74</v>
      </c>
      <c r="B82" s="33" t="s">
        <v>106</v>
      </c>
      <c r="C82" s="14" t="s">
        <v>175</v>
      </c>
      <c r="D82" s="11">
        <v>6</v>
      </c>
      <c r="E82" s="11" t="s">
        <v>11</v>
      </c>
      <c r="F82" s="11">
        <v>86</v>
      </c>
      <c r="G82" s="11">
        <v>2</v>
      </c>
      <c r="H82" s="11">
        <v>1.3</v>
      </c>
      <c r="I82" s="11">
        <f>F82*G82*H82-G82*(2*10)</f>
        <v>183.6</v>
      </c>
      <c r="J82" s="39" t="s">
        <v>159</v>
      </c>
    </row>
    <row r="83" spans="1:10" ht="30">
      <c r="A83" s="11">
        <v>75</v>
      </c>
      <c r="B83" s="33" t="s">
        <v>106</v>
      </c>
      <c r="C83" s="14" t="s">
        <v>179</v>
      </c>
      <c r="D83" s="11" t="s">
        <v>180</v>
      </c>
      <c r="E83" s="11" t="s">
        <v>11</v>
      </c>
      <c r="F83" s="11">
        <v>26</v>
      </c>
      <c r="G83" s="11">
        <v>2</v>
      </c>
      <c r="H83" s="11">
        <v>1.3</v>
      </c>
      <c r="I83" s="11">
        <f>F83*G83*H83-G83*10</f>
        <v>47.600000000000009</v>
      </c>
      <c r="J83" s="38" t="s">
        <v>181</v>
      </c>
    </row>
    <row r="84" spans="1:10">
      <c r="A84" s="11">
        <v>76</v>
      </c>
      <c r="B84" s="33" t="s">
        <v>106</v>
      </c>
      <c r="C84" s="14" t="s">
        <v>182</v>
      </c>
      <c r="D84" s="11">
        <v>57</v>
      </c>
      <c r="E84" s="11" t="s">
        <v>11</v>
      </c>
      <c r="F84" s="11">
        <v>0.3</v>
      </c>
      <c r="G84" s="11">
        <v>2</v>
      </c>
      <c r="H84" s="11">
        <v>1.3</v>
      </c>
      <c r="I84" s="11">
        <f>F84*G84*H84</f>
        <v>0.78</v>
      </c>
      <c r="J84" s="38"/>
    </row>
    <row r="85" spans="1:10">
      <c r="A85" s="11">
        <v>77</v>
      </c>
      <c r="B85" s="4" t="s">
        <v>162</v>
      </c>
      <c r="C85" s="14" t="s">
        <v>183</v>
      </c>
      <c r="D85" s="11">
        <v>15</v>
      </c>
      <c r="E85" s="11" t="s">
        <v>11</v>
      </c>
      <c r="F85" s="11">
        <v>40</v>
      </c>
      <c r="G85" s="11">
        <v>2</v>
      </c>
      <c r="H85" s="11">
        <v>1.3</v>
      </c>
      <c r="I85" s="11">
        <f>F85*G85*H85</f>
        <v>104</v>
      </c>
      <c r="J85" s="38"/>
    </row>
    <row r="86" spans="1:10" ht="30">
      <c r="A86" s="11">
        <v>78</v>
      </c>
      <c r="B86" s="4" t="s">
        <v>162</v>
      </c>
      <c r="C86" s="1" t="s">
        <v>165</v>
      </c>
      <c r="D86" s="32" t="s">
        <v>163</v>
      </c>
      <c r="E86" s="6" t="s">
        <v>11</v>
      </c>
      <c r="F86" s="11">
        <v>20</v>
      </c>
      <c r="G86" s="11">
        <v>2</v>
      </c>
      <c r="H86" s="11">
        <v>1</v>
      </c>
      <c r="I86" s="11">
        <f>F86*G86*H86</f>
        <v>40</v>
      </c>
      <c r="J86" s="39" t="s">
        <v>178</v>
      </c>
    </row>
    <row r="87" spans="1:10">
      <c r="A87" s="11">
        <v>79</v>
      </c>
      <c r="B87" s="33" t="s">
        <v>97</v>
      </c>
      <c r="C87" s="25" t="s">
        <v>102</v>
      </c>
      <c r="D87" s="17" t="s">
        <v>104</v>
      </c>
      <c r="E87" s="6" t="s">
        <v>11</v>
      </c>
      <c r="F87" s="13">
        <v>7</v>
      </c>
      <c r="G87" s="13">
        <v>2</v>
      </c>
      <c r="H87" s="13">
        <v>1</v>
      </c>
      <c r="I87" s="11">
        <f t="shared" ref="I87:I88" si="6">F87*G87*H87</f>
        <v>14</v>
      </c>
      <c r="J87" s="41"/>
    </row>
    <row r="88" spans="1:10">
      <c r="A88" s="11">
        <v>80</v>
      </c>
      <c r="B88" s="33" t="s">
        <v>97</v>
      </c>
      <c r="C88" s="25" t="s">
        <v>103</v>
      </c>
      <c r="D88" s="17" t="s">
        <v>105</v>
      </c>
      <c r="E88" s="6" t="s">
        <v>11</v>
      </c>
      <c r="F88" s="13">
        <v>9</v>
      </c>
      <c r="G88" s="13">
        <v>2</v>
      </c>
      <c r="H88" s="13">
        <v>1</v>
      </c>
      <c r="I88" s="11">
        <f t="shared" si="6"/>
        <v>18</v>
      </c>
      <c r="J88" s="40"/>
    </row>
    <row r="89" spans="1:10">
      <c r="A89" s="3">
        <v>81</v>
      </c>
      <c r="B89" s="4" t="s">
        <v>111</v>
      </c>
      <c r="C89" s="5" t="s">
        <v>129</v>
      </c>
      <c r="D89" s="26" t="s">
        <v>43</v>
      </c>
      <c r="E89" s="6" t="s">
        <v>11</v>
      </c>
      <c r="F89" s="13">
        <v>6</v>
      </c>
      <c r="G89" s="13">
        <v>1</v>
      </c>
      <c r="H89" s="13">
        <v>1</v>
      </c>
      <c r="I89" s="13">
        <f t="shared" ref="I89:I92" si="7">F89*G89*H89</f>
        <v>6</v>
      </c>
      <c r="J89" s="7"/>
    </row>
    <row r="90" spans="1:10">
      <c r="A90" s="3">
        <v>82</v>
      </c>
      <c r="B90" s="4" t="s">
        <v>111</v>
      </c>
      <c r="C90" s="5" t="s">
        <v>130</v>
      </c>
      <c r="D90" s="26" t="s">
        <v>49</v>
      </c>
      <c r="E90" s="6" t="s">
        <v>11</v>
      </c>
      <c r="F90" s="13">
        <v>4</v>
      </c>
      <c r="G90" s="13">
        <v>1</v>
      </c>
      <c r="H90" s="13">
        <v>1</v>
      </c>
      <c r="I90" s="13">
        <f t="shared" si="7"/>
        <v>4</v>
      </c>
      <c r="J90" s="7"/>
    </row>
    <row r="91" spans="1:10">
      <c r="A91" s="3">
        <v>83</v>
      </c>
      <c r="B91" s="4" t="s">
        <v>111</v>
      </c>
      <c r="C91" s="5" t="s">
        <v>140</v>
      </c>
      <c r="D91" s="26" t="s">
        <v>50</v>
      </c>
      <c r="E91" s="6" t="s">
        <v>11</v>
      </c>
      <c r="F91" s="13">
        <v>8</v>
      </c>
      <c r="G91" s="13">
        <v>1</v>
      </c>
      <c r="H91" s="13">
        <v>1</v>
      </c>
      <c r="I91" s="13">
        <f t="shared" si="7"/>
        <v>8</v>
      </c>
      <c r="J91" s="7"/>
    </row>
    <row r="92" spans="1:10">
      <c r="A92" s="3">
        <v>84</v>
      </c>
      <c r="B92" s="4" t="s">
        <v>111</v>
      </c>
      <c r="C92" s="5" t="s">
        <v>131</v>
      </c>
      <c r="D92" s="26" t="s">
        <v>128</v>
      </c>
      <c r="E92" s="6" t="s">
        <v>11</v>
      </c>
      <c r="F92" s="13">
        <v>6</v>
      </c>
      <c r="G92" s="13">
        <v>1</v>
      </c>
      <c r="H92" s="13">
        <v>1</v>
      </c>
      <c r="I92" s="13">
        <f t="shared" si="7"/>
        <v>6</v>
      </c>
      <c r="J92" s="7"/>
    </row>
    <row r="93" spans="1:10">
      <c r="A93" s="3">
        <v>85</v>
      </c>
      <c r="B93" s="4" t="s">
        <v>111</v>
      </c>
      <c r="C93" s="5" t="s">
        <v>133</v>
      </c>
      <c r="D93" s="26" t="s">
        <v>48</v>
      </c>
      <c r="E93" s="6" t="s">
        <v>11</v>
      </c>
      <c r="F93" s="13">
        <v>6</v>
      </c>
      <c r="G93" s="13">
        <v>1</v>
      </c>
      <c r="H93" s="13">
        <v>1</v>
      </c>
      <c r="I93" s="13">
        <f t="shared" ref="I93:I96" si="8">F93*G93*H93</f>
        <v>6</v>
      </c>
      <c r="J93" s="7"/>
    </row>
    <row r="94" spans="1:10">
      <c r="A94" s="3">
        <v>86</v>
      </c>
      <c r="B94" s="4" t="s">
        <v>111</v>
      </c>
      <c r="C94" s="5" t="s">
        <v>134</v>
      </c>
      <c r="D94" s="26" t="s">
        <v>47</v>
      </c>
      <c r="E94" s="6" t="s">
        <v>11</v>
      </c>
      <c r="F94" s="13">
        <v>4</v>
      </c>
      <c r="G94" s="13">
        <v>1</v>
      </c>
      <c r="H94" s="13">
        <v>1</v>
      </c>
      <c r="I94" s="13">
        <f t="shared" si="8"/>
        <v>4</v>
      </c>
      <c r="J94" s="7"/>
    </row>
    <row r="95" spans="1:10">
      <c r="A95" s="3">
        <v>87</v>
      </c>
      <c r="B95" s="4" t="s">
        <v>111</v>
      </c>
      <c r="C95" s="5" t="s">
        <v>135</v>
      </c>
      <c r="D95" s="26" t="s">
        <v>137</v>
      </c>
      <c r="E95" s="6" t="s">
        <v>11</v>
      </c>
      <c r="F95" s="13">
        <v>8</v>
      </c>
      <c r="G95" s="13">
        <v>1</v>
      </c>
      <c r="H95" s="13">
        <v>1</v>
      </c>
      <c r="I95" s="13">
        <f t="shared" si="8"/>
        <v>8</v>
      </c>
      <c r="J95" s="7"/>
    </row>
    <row r="96" spans="1:10">
      <c r="A96" s="3">
        <v>88</v>
      </c>
      <c r="B96" s="4" t="s">
        <v>111</v>
      </c>
      <c r="C96" s="5" t="s">
        <v>136</v>
      </c>
      <c r="D96" s="26" t="s">
        <v>138</v>
      </c>
      <c r="E96" s="6" t="s">
        <v>11</v>
      </c>
      <c r="F96" s="13">
        <v>6</v>
      </c>
      <c r="G96" s="13">
        <v>1</v>
      </c>
      <c r="H96" s="13">
        <v>1</v>
      </c>
      <c r="I96" s="13">
        <f t="shared" si="8"/>
        <v>6</v>
      </c>
      <c r="J96" s="7"/>
    </row>
    <row r="97" spans="1:10">
      <c r="A97" s="3">
        <v>89</v>
      </c>
      <c r="B97" s="4" t="s">
        <v>15</v>
      </c>
      <c r="C97" s="25" t="s">
        <v>66</v>
      </c>
      <c r="D97" s="17">
        <v>10</v>
      </c>
      <c r="E97" s="6" t="s">
        <v>11</v>
      </c>
      <c r="F97" s="13">
        <v>56</v>
      </c>
      <c r="G97" s="13">
        <v>1</v>
      </c>
      <c r="H97" s="13">
        <v>1</v>
      </c>
      <c r="I97" s="13">
        <f>F97*G97*H97</f>
        <v>56</v>
      </c>
      <c r="J97" s="7"/>
    </row>
    <row r="98" spans="1:10" ht="30">
      <c r="A98" s="3">
        <v>90</v>
      </c>
      <c r="B98" s="4" t="s">
        <v>107</v>
      </c>
      <c r="C98" s="25" t="s">
        <v>144</v>
      </c>
      <c r="D98" s="17"/>
      <c r="E98" s="6" t="s">
        <v>11</v>
      </c>
      <c r="F98" s="13"/>
      <c r="G98" s="13">
        <v>1</v>
      </c>
      <c r="H98" s="13">
        <v>1</v>
      </c>
      <c r="I98" s="13">
        <v>4</v>
      </c>
      <c r="J98" s="42" t="s">
        <v>168</v>
      </c>
    </row>
    <row r="99" spans="1:10" ht="30">
      <c r="A99" s="3">
        <v>91</v>
      </c>
      <c r="B99" s="4" t="s">
        <v>107</v>
      </c>
      <c r="C99" s="25" t="s">
        <v>108</v>
      </c>
      <c r="D99" s="17"/>
      <c r="E99" s="6" t="s">
        <v>11</v>
      </c>
      <c r="F99" s="13"/>
      <c r="G99" s="13">
        <v>1</v>
      </c>
      <c r="H99" s="13">
        <v>1</v>
      </c>
      <c r="I99" s="13">
        <v>2</v>
      </c>
      <c r="J99" s="42" t="s">
        <v>169</v>
      </c>
    </row>
    <row r="100" spans="1:10">
      <c r="A100" s="3">
        <v>92</v>
      </c>
      <c r="B100" s="4" t="s">
        <v>97</v>
      </c>
      <c r="C100" s="25" t="s">
        <v>98</v>
      </c>
      <c r="D100" s="17" t="s">
        <v>99</v>
      </c>
      <c r="E100" s="6" t="s">
        <v>11</v>
      </c>
      <c r="F100" s="13">
        <v>7</v>
      </c>
      <c r="G100" s="13">
        <v>1</v>
      </c>
      <c r="H100" s="13">
        <v>1</v>
      </c>
      <c r="I100" s="13">
        <f t="shared" ref="I100:I108" si="9">F100*G100*H100</f>
        <v>7</v>
      </c>
      <c r="J100" s="7"/>
    </row>
    <row r="101" spans="1:10">
      <c r="A101" s="3">
        <v>93</v>
      </c>
      <c r="B101" s="4" t="s">
        <v>97</v>
      </c>
      <c r="C101" s="25" t="s">
        <v>100</v>
      </c>
      <c r="D101" s="17" t="s">
        <v>101</v>
      </c>
      <c r="E101" s="6" t="s">
        <v>11</v>
      </c>
      <c r="F101" s="13">
        <v>9</v>
      </c>
      <c r="G101" s="13">
        <v>1</v>
      </c>
      <c r="H101" s="13">
        <v>1</v>
      </c>
      <c r="I101" s="13">
        <f t="shared" si="9"/>
        <v>9</v>
      </c>
      <c r="J101" s="7"/>
    </row>
    <row r="102" spans="1:10">
      <c r="A102" s="3">
        <v>94</v>
      </c>
      <c r="B102" s="4" t="s">
        <v>109</v>
      </c>
      <c r="C102" s="5" t="s">
        <v>67</v>
      </c>
      <c r="D102" s="17" t="s">
        <v>110</v>
      </c>
      <c r="E102" s="6" t="s">
        <v>11</v>
      </c>
      <c r="F102" s="13">
        <v>96</v>
      </c>
      <c r="G102" s="13">
        <v>1</v>
      </c>
      <c r="H102" s="13">
        <v>1</v>
      </c>
      <c r="I102" s="13">
        <f t="shared" si="9"/>
        <v>96</v>
      </c>
      <c r="J102" s="7" t="s">
        <v>156</v>
      </c>
    </row>
    <row r="103" spans="1:10">
      <c r="A103" s="3">
        <v>95</v>
      </c>
      <c r="B103" s="4" t="s">
        <v>15</v>
      </c>
      <c r="C103" s="25" t="s">
        <v>68</v>
      </c>
      <c r="D103" s="17">
        <v>12</v>
      </c>
      <c r="E103" s="6" t="s">
        <v>11</v>
      </c>
      <c r="F103" s="13">
        <v>32</v>
      </c>
      <c r="G103" s="13">
        <v>1</v>
      </c>
      <c r="H103" s="13">
        <v>1</v>
      </c>
      <c r="I103" s="13">
        <f t="shared" si="9"/>
        <v>32</v>
      </c>
      <c r="J103" s="7" t="s">
        <v>156</v>
      </c>
    </row>
    <row r="104" spans="1:10" ht="30">
      <c r="A104" s="3">
        <v>96</v>
      </c>
      <c r="B104" s="4" t="s">
        <v>15</v>
      </c>
      <c r="C104" s="16" t="s">
        <v>73</v>
      </c>
      <c r="D104" s="17">
        <v>39</v>
      </c>
      <c r="E104" s="6" t="s">
        <v>74</v>
      </c>
      <c r="F104" s="13">
        <v>64</v>
      </c>
      <c r="G104" s="13">
        <v>1</v>
      </c>
      <c r="H104" s="13">
        <v>1</v>
      </c>
      <c r="I104" s="13">
        <f t="shared" si="9"/>
        <v>64</v>
      </c>
      <c r="J104" s="7"/>
    </row>
    <row r="105" spans="1:10" ht="30">
      <c r="A105" s="11">
        <v>97</v>
      </c>
      <c r="B105" s="4" t="s">
        <v>146</v>
      </c>
      <c r="C105" s="30" t="s">
        <v>145</v>
      </c>
      <c r="D105" s="11">
        <v>95</v>
      </c>
      <c r="E105" s="11" t="s">
        <v>74</v>
      </c>
      <c r="F105" s="11">
        <v>480</v>
      </c>
      <c r="G105" s="11">
        <v>1</v>
      </c>
      <c r="H105" s="11">
        <v>0.5</v>
      </c>
      <c r="I105" s="11">
        <f t="shared" si="9"/>
        <v>240</v>
      </c>
      <c r="J105" s="43" t="s">
        <v>157</v>
      </c>
    </row>
    <row r="106" spans="1:10">
      <c r="A106" s="3">
        <v>98</v>
      </c>
      <c r="B106" s="4" t="s">
        <v>15</v>
      </c>
      <c r="C106" s="28" t="s">
        <v>143</v>
      </c>
      <c r="D106" s="17">
        <v>3</v>
      </c>
      <c r="E106" s="6" t="s">
        <v>41</v>
      </c>
      <c r="F106" s="13">
        <v>1</v>
      </c>
      <c r="G106" s="13">
        <v>25</v>
      </c>
      <c r="H106" s="13">
        <v>1</v>
      </c>
      <c r="I106" s="13">
        <f t="shared" si="9"/>
        <v>25</v>
      </c>
      <c r="J106" s="43"/>
    </row>
    <row r="107" spans="1:10">
      <c r="A107" s="3">
        <v>99</v>
      </c>
      <c r="B107" s="4" t="s">
        <v>15</v>
      </c>
      <c r="C107" s="25" t="s">
        <v>70</v>
      </c>
      <c r="D107" s="17">
        <v>36</v>
      </c>
      <c r="E107" s="6" t="s">
        <v>71</v>
      </c>
      <c r="F107" s="13">
        <v>16</v>
      </c>
      <c r="G107" s="13">
        <v>6</v>
      </c>
      <c r="H107" s="13">
        <v>1</v>
      </c>
      <c r="I107" s="13">
        <f t="shared" si="9"/>
        <v>96</v>
      </c>
      <c r="J107" s="7" t="s">
        <v>156</v>
      </c>
    </row>
    <row r="108" spans="1:10">
      <c r="A108" s="3">
        <v>100</v>
      </c>
      <c r="B108" s="4" t="s">
        <v>15</v>
      </c>
      <c r="C108" s="25" t="s">
        <v>72</v>
      </c>
      <c r="D108" s="17">
        <v>35</v>
      </c>
      <c r="E108" s="11" t="s">
        <v>41</v>
      </c>
      <c r="F108" s="20">
        <v>0.5</v>
      </c>
      <c r="G108" s="13">
        <v>10</v>
      </c>
      <c r="H108" s="13">
        <v>1</v>
      </c>
      <c r="I108" s="13">
        <f t="shared" si="9"/>
        <v>5</v>
      </c>
      <c r="J108" s="7"/>
    </row>
    <row r="109" spans="1:10">
      <c r="A109" s="6">
        <v>101</v>
      </c>
      <c r="B109" s="4" t="s">
        <v>189</v>
      </c>
      <c r="C109" s="25" t="s">
        <v>253</v>
      </c>
      <c r="D109" s="25"/>
      <c r="E109" s="25"/>
      <c r="F109" s="25"/>
      <c r="G109" s="25"/>
      <c r="H109" s="25"/>
      <c r="I109" s="6">
        <v>120</v>
      </c>
      <c r="J109" s="59"/>
    </row>
  </sheetData>
  <autoFilter ref="A7:J86"/>
  <mergeCells count="6">
    <mergeCell ref="A1:J1"/>
    <mergeCell ref="A2:B2"/>
    <mergeCell ref="C2:J2"/>
    <mergeCell ref="A3:B3"/>
    <mergeCell ref="A6:J6"/>
    <mergeCell ref="G3:H3"/>
  </mergeCells>
  <pageMargins left="0.7" right="0.7" top="0.75" bottom="0.75" header="0.3" footer="0.3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19" workbookViewId="0">
      <selection activeCell="E7" sqref="E7"/>
    </sheetView>
  </sheetViews>
  <sheetFormatPr defaultRowHeight="15"/>
  <cols>
    <col min="1" max="1" width="4.42578125" customWidth="1"/>
    <col min="2" max="2" width="42.85546875" customWidth="1"/>
    <col min="3" max="3" width="11.140625" customWidth="1"/>
    <col min="5" max="5" width="48.5703125" customWidth="1"/>
  </cols>
  <sheetData>
    <row r="1" spans="1:6">
      <c r="A1" s="69" t="s">
        <v>196</v>
      </c>
      <c r="B1" s="69"/>
      <c r="C1" s="69"/>
      <c r="D1" s="69"/>
      <c r="E1" s="69"/>
    </row>
    <row r="2" spans="1:6" ht="30">
      <c r="A2" s="1" t="s">
        <v>192</v>
      </c>
      <c r="B2" s="44" t="s">
        <v>193</v>
      </c>
      <c r="C2" s="45" t="s">
        <v>194</v>
      </c>
      <c r="D2" s="46" t="s">
        <v>195</v>
      </c>
      <c r="E2" s="1" t="s">
        <v>251</v>
      </c>
      <c r="F2" s="1"/>
    </row>
    <row r="3" spans="1:6" ht="15.75">
      <c r="A3" s="1">
        <v>1</v>
      </c>
      <c r="B3" s="48" t="s">
        <v>233</v>
      </c>
      <c r="C3" s="53" t="s">
        <v>199</v>
      </c>
      <c r="D3" s="1" t="s">
        <v>245</v>
      </c>
      <c r="E3" s="48"/>
      <c r="F3" s="1"/>
    </row>
    <row r="4" spans="1:6" ht="15.75">
      <c r="A4" s="1"/>
      <c r="B4" s="48" t="s">
        <v>234</v>
      </c>
      <c r="C4" s="53" t="s">
        <v>199</v>
      </c>
      <c r="D4" s="1" t="s">
        <v>245</v>
      </c>
      <c r="E4" s="48"/>
      <c r="F4" s="1"/>
    </row>
    <row r="5" spans="1:6" ht="15.75">
      <c r="A5" s="1"/>
      <c r="B5" s="48" t="s">
        <v>235</v>
      </c>
      <c r="C5" s="53" t="s">
        <v>199</v>
      </c>
      <c r="D5" s="1" t="s">
        <v>245</v>
      </c>
      <c r="E5" s="48"/>
      <c r="F5" s="1"/>
    </row>
    <row r="6" spans="1:6" ht="15.75">
      <c r="A6" s="1"/>
      <c r="B6" s="48" t="s">
        <v>236</v>
      </c>
      <c r="C6" s="53" t="s">
        <v>199</v>
      </c>
      <c r="D6" s="1" t="s">
        <v>245</v>
      </c>
      <c r="E6" s="48"/>
      <c r="F6" s="1"/>
    </row>
    <row r="7" spans="1:6" ht="31.5">
      <c r="A7" s="1"/>
      <c r="B7" s="49" t="s">
        <v>237</v>
      </c>
      <c r="C7" s="53" t="s">
        <v>199</v>
      </c>
      <c r="D7" s="1" t="s">
        <v>245</v>
      </c>
      <c r="E7" s="48"/>
      <c r="F7" s="1"/>
    </row>
    <row r="8" spans="1:6" ht="15.75">
      <c r="A8" s="1"/>
      <c r="B8" s="48" t="s">
        <v>231</v>
      </c>
      <c r="C8" s="53" t="s">
        <v>199</v>
      </c>
      <c r="D8" s="1" t="s">
        <v>245</v>
      </c>
      <c r="E8" s="48"/>
      <c r="F8" s="1"/>
    </row>
    <row r="9" spans="1:6" ht="15.75">
      <c r="A9" s="1"/>
      <c r="B9" s="48" t="s">
        <v>232</v>
      </c>
      <c r="C9" s="53" t="s">
        <v>199</v>
      </c>
      <c r="D9" s="1" t="s">
        <v>245</v>
      </c>
      <c r="E9" s="1"/>
      <c r="F9" s="1"/>
    </row>
    <row r="10" spans="1:6" ht="15.75">
      <c r="A10" s="1"/>
      <c r="B10" s="52" t="s">
        <v>241</v>
      </c>
      <c r="C10" s="53" t="s">
        <v>199</v>
      </c>
      <c r="D10" s="53" t="s">
        <v>11</v>
      </c>
      <c r="E10" s="52"/>
      <c r="F10" s="1"/>
    </row>
    <row r="11" spans="1:6" ht="15.75">
      <c r="A11" s="1"/>
      <c r="B11" s="52" t="s">
        <v>242</v>
      </c>
      <c r="C11" s="53" t="s">
        <v>199</v>
      </c>
      <c r="D11" s="53" t="s">
        <v>11</v>
      </c>
      <c r="E11" s="52"/>
      <c r="F11" s="1"/>
    </row>
    <row r="12" spans="1:6" ht="15.75">
      <c r="A12" s="1"/>
      <c r="B12" s="52" t="s">
        <v>238</v>
      </c>
      <c r="C12" s="53" t="s">
        <v>199</v>
      </c>
      <c r="D12" s="53" t="s">
        <v>11</v>
      </c>
      <c r="E12" s="54"/>
      <c r="F12" s="1"/>
    </row>
    <row r="13" spans="1:6" ht="15.75">
      <c r="A13" s="1"/>
      <c r="B13" s="52" t="s">
        <v>239</v>
      </c>
      <c r="C13" s="53" t="s">
        <v>199</v>
      </c>
      <c r="D13" s="53" t="s">
        <v>11</v>
      </c>
      <c r="E13" s="54"/>
      <c r="F13" s="1"/>
    </row>
    <row r="14" spans="1:6" ht="15.75">
      <c r="A14" s="1"/>
      <c r="B14" s="52" t="s">
        <v>240</v>
      </c>
      <c r="C14" s="53" t="s">
        <v>199</v>
      </c>
      <c r="D14" s="53" t="s">
        <v>11</v>
      </c>
      <c r="E14" s="54"/>
      <c r="F14" s="1"/>
    </row>
    <row r="15" spans="1:6" ht="15.75">
      <c r="A15" s="1"/>
      <c r="B15" s="52" t="s">
        <v>247</v>
      </c>
      <c r="C15" s="1" t="s">
        <v>199</v>
      </c>
      <c r="D15" s="53" t="s">
        <v>11</v>
      </c>
      <c r="E15" s="52"/>
      <c r="F15" s="50"/>
    </row>
    <row r="16" spans="1:6" ht="15.75">
      <c r="A16" s="1"/>
      <c r="B16" s="48" t="s">
        <v>198</v>
      </c>
      <c r="C16" s="1" t="s">
        <v>199</v>
      </c>
      <c r="D16" s="53" t="s">
        <v>11</v>
      </c>
      <c r="E16" s="48"/>
      <c r="F16" s="1"/>
    </row>
    <row r="17" spans="1:6" ht="15.75">
      <c r="A17" s="1"/>
      <c r="B17" s="48" t="s">
        <v>200</v>
      </c>
      <c r="C17" s="1" t="s">
        <v>199</v>
      </c>
      <c r="D17" s="53" t="s">
        <v>11</v>
      </c>
      <c r="E17" s="48"/>
      <c r="F17" s="1"/>
    </row>
    <row r="18" spans="1:6" ht="15.75">
      <c r="A18" s="1"/>
      <c r="B18" s="51" t="s">
        <v>201</v>
      </c>
      <c r="C18" s="25" t="s">
        <v>199</v>
      </c>
      <c r="D18" s="54" t="s">
        <v>11</v>
      </c>
      <c r="E18" s="51"/>
      <c r="F18" s="1"/>
    </row>
    <row r="19" spans="1:6" ht="15.75">
      <c r="A19" s="1"/>
      <c r="B19" s="51" t="s">
        <v>227</v>
      </c>
      <c r="C19" s="25" t="s">
        <v>199</v>
      </c>
      <c r="D19" s="54" t="s">
        <v>11</v>
      </c>
      <c r="E19" s="51"/>
      <c r="F19" s="1"/>
    </row>
    <row r="20" spans="1:6" ht="15.75">
      <c r="A20" s="1"/>
      <c r="B20" s="48" t="s">
        <v>202</v>
      </c>
      <c r="C20" s="1" t="s">
        <v>199</v>
      </c>
      <c r="D20" s="53" t="s">
        <v>11</v>
      </c>
      <c r="E20" s="48"/>
      <c r="F20" s="1"/>
    </row>
    <row r="21" spans="1:6" ht="15.75">
      <c r="A21" s="1"/>
      <c r="B21" s="48" t="s">
        <v>203</v>
      </c>
      <c r="C21" s="1" t="s">
        <v>199</v>
      </c>
      <c r="D21" s="53" t="s">
        <v>11</v>
      </c>
      <c r="E21" s="48"/>
      <c r="F21" s="1"/>
    </row>
    <row r="22" spans="1:6" ht="15.75">
      <c r="A22" s="1"/>
      <c r="B22" s="48" t="s">
        <v>204</v>
      </c>
      <c r="C22" s="1" t="s">
        <v>199</v>
      </c>
      <c r="D22" s="53" t="s">
        <v>11</v>
      </c>
      <c r="E22" s="48"/>
      <c r="F22" s="1"/>
    </row>
    <row r="23" spans="1:6" ht="15.75">
      <c r="A23" s="1"/>
      <c r="B23" s="48" t="s">
        <v>205</v>
      </c>
      <c r="C23" s="1" t="s">
        <v>199</v>
      </c>
      <c r="D23" s="53" t="s">
        <v>11</v>
      </c>
      <c r="E23" s="48"/>
      <c r="F23" s="1"/>
    </row>
    <row r="24" spans="1:6" ht="15.75">
      <c r="A24" s="1"/>
      <c r="B24" s="48" t="s">
        <v>206</v>
      </c>
      <c r="C24" s="1" t="s">
        <v>199</v>
      </c>
      <c r="D24" s="53" t="s">
        <v>11</v>
      </c>
      <c r="E24" s="48"/>
      <c r="F24" s="1"/>
    </row>
    <row r="25" spans="1:6" ht="15.75">
      <c r="A25" s="1"/>
      <c r="B25" s="48" t="s">
        <v>208</v>
      </c>
      <c r="C25" s="1" t="s">
        <v>199</v>
      </c>
      <c r="D25" s="53" t="s">
        <v>11</v>
      </c>
      <c r="E25" s="48"/>
      <c r="F25" s="1"/>
    </row>
    <row r="26" spans="1:6" ht="15.75">
      <c r="A26" s="1"/>
      <c r="B26" s="52" t="s">
        <v>228</v>
      </c>
      <c r="C26" s="1" t="s">
        <v>199</v>
      </c>
      <c r="D26" s="53" t="s">
        <v>11</v>
      </c>
      <c r="E26" s="52"/>
      <c r="F26" s="1"/>
    </row>
    <row r="27" spans="1:6" ht="15.75">
      <c r="A27" s="1"/>
      <c r="B27" s="52" t="s">
        <v>246</v>
      </c>
      <c r="C27" s="1" t="s">
        <v>199</v>
      </c>
      <c r="D27" s="53" t="s">
        <v>11</v>
      </c>
      <c r="E27" s="48"/>
      <c r="F27" s="1"/>
    </row>
    <row r="28" spans="1:6" ht="15.75">
      <c r="A28" s="1"/>
      <c r="B28" s="48" t="s">
        <v>209</v>
      </c>
      <c r="C28" s="1" t="s">
        <v>199</v>
      </c>
      <c r="D28" s="53" t="s">
        <v>11</v>
      </c>
      <c r="E28" s="48"/>
      <c r="F28" s="1"/>
    </row>
    <row r="29" spans="1:6" ht="15.75">
      <c r="A29" s="1"/>
      <c r="B29" s="48" t="s">
        <v>212</v>
      </c>
      <c r="C29" s="1" t="s">
        <v>199</v>
      </c>
      <c r="D29" s="53" t="s">
        <v>11</v>
      </c>
      <c r="E29" s="48"/>
      <c r="F29" s="1"/>
    </row>
    <row r="30" spans="1:6" ht="15.75">
      <c r="A30" s="1"/>
      <c r="B30" s="52" t="s">
        <v>229</v>
      </c>
      <c r="C30" s="1" t="s">
        <v>199</v>
      </c>
      <c r="D30" s="53" t="s">
        <v>11</v>
      </c>
      <c r="E30" s="52"/>
      <c r="F30" s="1"/>
    </row>
    <row r="31" spans="1:6" ht="15.75">
      <c r="A31" s="1"/>
      <c r="B31" s="48" t="s">
        <v>213</v>
      </c>
      <c r="C31" s="1" t="s">
        <v>199</v>
      </c>
      <c r="D31" s="53" t="s">
        <v>11</v>
      </c>
      <c r="E31" s="48"/>
      <c r="F31" s="1"/>
    </row>
    <row r="32" spans="1:6" ht="15.75">
      <c r="A32" s="1"/>
      <c r="B32" s="48" t="s">
        <v>249</v>
      </c>
      <c r="C32" s="1" t="s">
        <v>199</v>
      </c>
      <c r="D32" s="53" t="s">
        <v>245</v>
      </c>
      <c r="E32" s="52"/>
      <c r="F32" s="1"/>
    </row>
    <row r="33" spans="1:6" ht="15.75">
      <c r="A33" s="1"/>
      <c r="B33" s="48" t="s">
        <v>216</v>
      </c>
      <c r="C33" s="1" t="s">
        <v>199</v>
      </c>
      <c r="D33" s="53" t="s">
        <v>11</v>
      </c>
      <c r="E33" s="48"/>
      <c r="F33" s="1"/>
    </row>
    <row r="34" spans="1:6" ht="15.75">
      <c r="A34" s="1"/>
      <c r="B34" s="48" t="s">
        <v>217</v>
      </c>
      <c r="C34" s="1" t="s">
        <v>199</v>
      </c>
      <c r="D34" s="53" t="s">
        <v>11</v>
      </c>
      <c r="E34" s="48"/>
      <c r="F34" s="1"/>
    </row>
    <row r="35" spans="1:6" ht="15.75">
      <c r="A35" s="1"/>
      <c r="B35" s="48" t="s">
        <v>230</v>
      </c>
      <c r="C35" s="1" t="s">
        <v>199</v>
      </c>
      <c r="D35" s="53" t="s">
        <v>11</v>
      </c>
      <c r="E35" s="56"/>
      <c r="F35" s="1"/>
    </row>
    <row r="36" spans="1:6" ht="15.75">
      <c r="A36" s="1"/>
      <c r="B36" s="25" t="s">
        <v>226</v>
      </c>
      <c r="C36" s="25" t="s">
        <v>199</v>
      </c>
      <c r="D36" s="25" t="s">
        <v>11</v>
      </c>
      <c r="E36" s="51"/>
      <c r="F36" s="1"/>
    </row>
    <row r="37" spans="1:6" ht="15.75">
      <c r="A37" s="1"/>
      <c r="B37" s="48" t="s">
        <v>207</v>
      </c>
      <c r="C37" s="1" t="s">
        <v>199</v>
      </c>
      <c r="D37" s="53" t="s">
        <v>11</v>
      </c>
      <c r="E37" s="48"/>
      <c r="F37" s="1"/>
    </row>
    <row r="38" spans="1:6" ht="15.75">
      <c r="A38" s="1"/>
      <c r="B38" s="48" t="s">
        <v>210</v>
      </c>
      <c r="C38" s="1" t="s">
        <v>199</v>
      </c>
      <c r="D38" s="1" t="s">
        <v>211</v>
      </c>
      <c r="E38" s="48"/>
      <c r="F38" s="1"/>
    </row>
    <row r="39" spans="1:6" ht="15.75">
      <c r="A39" s="1"/>
      <c r="B39" s="48" t="s">
        <v>214</v>
      </c>
      <c r="C39" s="1" t="s">
        <v>199</v>
      </c>
      <c r="D39" s="1" t="s">
        <v>197</v>
      </c>
      <c r="E39" s="48"/>
      <c r="F39" s="1"/>
    </row>
    <row r="40" spans="1:6" ht="15.75">
      <c r="A40" s="1"/>
      <c r="B40" s="48" t="s">
        <v>215</v>
      </c>
      <c r="C40" s="1" t="s">
        <v>199</v>
      </c>
      <c r="D40" s="1" t="s">
        <v>211</v>
      </c>
      <c r="E40" s="48"/>
      <c r="F40" s="1"/>
    </row>
    <row r="41" spans="1:6" ht="15.75">
      <c r="A41" s="1"/>
      <c r="B41" s="48" t="s">
        <v>218</v>
      </c>
      <c r="C41" s="1" t="s">
        <v>199</v>
      </c>
      <c r="D41" s="1" t="s">
        <v>211</v>
      </c>
      <c r="E41" s="48"/>
      <c r="F41" s="1"/>
    </row>
    <row r="42" spans="1:6" ht="15.75">
      <c r="A42" s="1"/>
      <c r="B42" s="48" t="s">
        <v>219</v>
      </c>
      <c r="C42" s="1" t="s">
        <v>199</v>
      </c>
      <c r="D42" s="1" t="s">
        <v>211</v>
      </c>
      <c r="E42" s="48"/>
      <c r="F42" s="1"/>
    </row>
    <row r="43" spans="1:6" ht="15.75">
      <c r="A43" s="1"/>
      <c r="B43" s="48" t="s">
        <v>223</v>
      </c>
      <c r="C43" s="1" t="s">
        <v>199</v>
      </c>
      <c r="D43" s="1" t="s">
        <v>245</v>
      </c>
      <c r="E43" s="48"/>
      <c r="F43" s="1"/>
    </row>
    <row r="44" spans="1:6" ht="15.75">
      <c r="A44" s="1"/>
      <c r="B44" s="48" t="s">
        <v>224</v>
      </c>
      <c r="C44" s="1" t="s">
        <v>199</v>
      </c>
      <c r="D44" s="1" t="s">
        <v>245</v>
      </c>
      <c r="E44" s="48"/>
      <c r="F44" s="1"/>
    </row>
    <row r="45" spans="1:6" ht="15.75">
      <c r="A45" s="1"/>
      <c r="B45" s="48" t="s">
        <v>225</v>
      </c>
      <c r="C45" s="1" t="s">
        <v>199</v>
      </c>
      <c r="D45" s="1" t="s">
        <v>245</v>
      </c>
      <c r="E45" s="48"/>
      <c r="F45" s="1"/>
    </row>
    <row r="46" spans="1:6" ht="15.75">
      <c r="A46" s="1"/>
      <c r="B46" s="48" t="s">
        <v>244</v>
      </c>
      <c r="C46" s="1" t="s">
        <v>199</v>
      </c>
      <c r="D46" s="1" t="s">
        <v>245</v>
      </c>
      <c r="E46" s="48"/>
      <c r="F46" s="1"/>
    </row>
    <row r="47" spans="1:6" ht="15.75">
      <c r="A47" s="1"/>
      <c r="B47" s="48" t="s">
        <v>220</v>
      </c>
      <c r="C47" s="1" t="s">
        <v>199</v>
      </c>
      <c r="D47" s="25" t="s">
        <v>197</v>
      </c>
      <c r="E47" s="48"/>
      <c r="F47" s="1"/>
    </row>
    <row r="48" spans="1:6" ht="15.75">
      <c r="A48" s="1"/>
      <c r="B48" s="48" t="s">
        <v>221</v>
      </c>
      <c r="C48" s="1" t="s">
        <v>199</v>
      </c>
      <c r="D48" s="25" t="s">
        <v>197</v>
      </c>
      <c r="E48" s="48"/>
      <c r="F48" s="1"/>
    </row>
    <row r="49" spans="1:6" ht="15.75">
      <c r="A49" s="1"/>
      <c r="B49" s="48" t="s">
        <v>222</v>
      </c>
      <c r="C49" s="1" t="s">
        <v>199</v>
      </c>
      <c r="D49" s="25" t="s">
        <v>197</v>
      </c>
      <c r="E49" s="48"/>
      <c r="F49" s="1"/>
    </row>
    <row r="50" spans="1:6" ht="15.75">
      <c r="B50" s="55" t="s">
        <v>243</v>
      </c>
      <c r="C50" s="1" t="s">
        <v>199</v>
      </c>
      <c r="D50" s="47" t="s">
        <v>245</v>
      </c>
      <c r="E50" s="55"/>
    </row>
    <row r="51" spans="1:6" ht="15.75">
      <c r="B51" s="55" t="s">
        <v>248</v>
      </c>
      <c r="C51" s="57" t="s">
        <v>199</v>
      </c>
      <c r="D51" s="47" t="s">
        <v>245</v>
      </c>
      <c r="E51" s="55"/>
    </row>
    <row r="52" spans="1:6" ht="15.75">
      <c r="B52" s="51" t="s">
        <v>250</v>
      </c>
      <c r="C52" s="1" t="s">
        <v>199</v>
      </c>
      <c r="D52" s="25" t="s">
        <v>245</v>
      </c>
      <c r="E52" s="58"/>
      <c r="F52" s="1"/>
    </row>
    <row r="53" spans="1:6" ht="15.75">
      <c r="B53" s="51"/>
      <c r="C53" s="1"/>
      <c r="D53" s="1"/>
      <c r="E53" s="1"/>
      <c r="F53" s="1"/>
    </row>
    <row r="54" spans="1:6" ht="15.75">
      <c r="B54" s="51"/>
      <c r="C54" s="1"/>
      <c r="D54" s="1"/>
      <c r="E54" s="1"/>
      <c r="F54" s="1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Remont Kapitalny MW </vt:lpstr>
      <vt:lpstr>Materiały </vt:lpstr>
      <vt:lpstr>'Remont Kapitalny MW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2023-03-19T07:51:00Z</dcterms:modified>
</cp:coreProperties>
</file>